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G TAC TRO LY DAO TAO\Chuong trinh dao tao 2020\Nganh XD\"/>
    </mc:Choice>
  </mc:AlternateContent>
  <bookViews>
    <workbookView xWindow="120" yWindow="-228" windowWidth="15600" windowHeight="8640" tabRatio="723" firstSheet="10" activeTab="12"/>
  </bookViews>
  <sheets>
    <sheet name="Ky thua CDT" sheetId="1" r:id="rId1"/>
    <sheet name="HTD" sheetId="3" r:id="rId2"/>
    <sheet name="KTD" sheetId="4" r:id="rId3"/>
    <sheet name="TBD" sheetId="5" r:id="rId4"/>
    <sheet name="TDHXNCN" sheetId="6" r:id="rId5"/>
    <sheet name="KTDK" sheetId="2" r:id="rId6"/>
    <sheet name="DTVT" sheetId="16" r:id="rId7"/>
    <sheet name="KTDT" sheetId="18" r:id="rId8"/>
    <sheet name="THCN" sheetId="15" r:id="rId9"/>
    <sheet name="ROBOT&amp;MAY TDH" sheetId="14" r:id="rId10"/>
    <sheet name="XDDCN" sheetId="20" r:id="rId11"/>
    <sheet name="Phan ky" sheetId="25" r:id="rId12"/>
    <sheet name="Sheet2" sheetId="27" r:id="rId13"/>
    <sheet name="Sheet1" sheetId="26" r:id="rId14"/>
    <sheet name="Sheet3" sheetId="28" r:id="rId15"/>
  </sheets>
  <calcPr calcId="162913"/>
</workbook>
</file>

<file path=xl/calcChain.xml><?xml version="1.0" encoding="utf-8"?>
<calcChain xmlns="http://schemas.openxmlformats.org/spreadsheetml/2006/main">
  <c r="D33" i="27" l="1"/>
  <c r="D109" i="27"/>
  <c r="D99" i="27"/>
  <c r="D86" i="27"/>
  <c r="D72" i="27"/>
  <c r="D61" i="27"/>
  <c r="D45" i="27"/>
  <c r="D23" i="27"/>
  <c r="D49" i="25" l="1"/>
  <c r="D98" i="25"/>
  <c r="D85" i="25"/>
  <c r="D71" i="25"/>
  <c r="D66" i="20" l="1"/>
  <c r="D60" i="25" l="1"/>
  <c r="D28" i="25" l="1"/>
  <c r="D38" i="25"/>
  <c r="D108" i="25"/>
  <c r="D16" i="25"/>
  <c r="D90" i="20" l="1"/>
  <c r="D79" i="20"/>
  <c r="D34" i="20"/>
  <c r="D76" i="1"/>
  <c r="D66" i="1"/>
  <c r="D54" i="1"/>
  <c r="D33" i="1"/>
  <c r="D77" i="1" l="1"/>
  <c r="D91" i="20"/>
  <c r="D60" i="2"/>
  <c r="D35" i="2"/>
  <c r="D82" i="18" l="1"/>
  <c r="D76" i="18"/>
  <c r="D57" i="18"/>
  <c r="D36" i="18"/>
  <c r="D83" i="18" l="1"/>
  <c r="D90" i="14"/>
  <c r="D84" i="14"/>
  <c r="D67" i="14"/>
  <c r="D35" i="14"/>
  <c r="D91" i="14" l="1"/>
  <c r="D83" i="15"/>
  <c r="D78" i="15"/>
  <c r="D58" i="15"/>
  <c r="D33" i="15"/>
  <c r="D34" i="16"/>
  <c r="D86" i="16"/>
  <c r="D80" i="16"/>
  <c r="D55" i="16"/>
  <c r="D87" i="16" l="1"/>
  <c r="D84" i="15"/>
  <c r="D48" i="6"/>
  <c r="E36" i="6"/>
  <c r="D84" i="6"/>
  <c r="D83" i="6"/>
  <c r="D85" i="6" s="1"/>
  <c r="D61" i="6"/>
  <c r="D62" i="6"/>
  <c r="D63" i="6"/>
  <c r="D64" i="6"/>
  <c r="D65" i="6"/>
  <c r="D66" i="6"/>
  <c r="D67" i="6"/>
  <c r="D68" i="6"/>
  <c r="D60" i="6"/>
  <c r="D37" i="6"/>
  <c r="D38" i="6"/>
  <c r="D39" i="6"/>
  <c r="D40" i="6"/>
  <c r="D41" i="6"/>
  <c r="D42" i="6"/>
  <c r="D43" i="6"/>
  <c r="D44" i="6"/>
  <c r="D45" i="6"/>
  <c r="D46" i="6"/>
  <c r="D47" i="6"/>
  <c r="D49" i="6"/>
  <c r="D50" i="6"/>
  <c r="D51" i="6"/>
  <c r="D52" i="6"/>
  <c r="D53" i="6"/>
  <c r="D54" i="6"/>
  <c r="D36" i="6"/>
  <c r="D14" i="6"/>
  <c r="D15" i="6"/>
  <c r="D16" i="6"/>
  <c r="D17" i="6"/>
  <c r="D18" i="6"/>
  <c r="D86" i="5"/>
  <c r="D79" i="5"/>
  <c r="D55" i="5"/>
  <c r="D33" i="5"/>
  <c r="D78" i="4"/>
  <c r="D85" i="4"/>
  <c r="D55" i="4"/>
  <c r="D33" i="4"/>
  <c r="D86" i="4" s="1"/>
  <c r="D86" i="3"/>
  <c r="D79" i="3"/>
  <c r="D56" i="3"/>
  <c r="D34" i="3"/>
  <c r="D87" i="5" l="1"/>
  <c r="D58" i="6"/>
  <c r="D76" i="6"/>
  <c r="D33" i="6"/>
  <c r="D87" i="3"/>
  <c r="F82" i="2"/>
  <c r="F60" i="2"/>
  <c r="E82" i="2"/>
  <c r="E35" i="2"/>
  <c r="E60" i="2"/>
  <c r="D82" i="2"/>
  <c r="D75" i="2"/>
  <c r="F83" i="2" l="1"/>
  <c r="D83" i="2"/>
  <c r="E83" i="2"/>
  <c r="D86" i="6"/>
  <c r="D109" i="25"/>
  <c r="D11" i="27"/>
  <c r="D110" i="27"/>
</calcChain>
</file>

<file path=xl/sharedStrings.xml><?xml version="1.0" encoding="utf-8"?>
<sst xmlns="http://schemas.openxmlformats.org/spreadsheetml/2006/main" count="3006" uniqueCount="940">
  <si>
    <t>KHUNG CHƯƠNG TRÌNH CHUYÊN NGÀNH KỸ THUẬT CƠ ĐIỆN TỬ</t>
  </si>
  <si>
    <t>STT</t>
  </si>
  <si>
    <t>Mã số   HP</t>
  </si>
  <si>
    <t>Tên học phần</t>
  </si>
  <si>
    <t>Số TC</t>
  </si>
  <si>
    <t>Số tiết lý thuyết</t>
  </si>
  <si>
    <t>Số tiết TN, TH</t>
  </si>
  <si>
    <t>Khoa, trung tâm đảm nhiệm</t>
  </si>
  <si>
    <t>Ghi chú</t>
  </si>
  <si>
    <t>I. KHỐI KIẾN THỨC GIÁO DỤC ĐẠI CƯƠNG</t>
  </si>
  <si>
    <t>1. Khối kiến thức bắt buộc</t>
  </si>
  <si>
    <t>Triết học Mác-Lênin</t>
  </si>
  <si>
    <t>Kinh tế chính trị Mác-Lênin</t>
  </si>
  <si>
    <t>Chủ nghĩa xã hội khoa học</t>
  </si>
  <si>
    <t>Lịch sử Đảng cộng sản Việt nam</t>
  </si>
  <si>
    <t>Tư tưởng Hồ Chí Minh</t>
  </si>
  <si>
    <t>Pháp luật đại cương</t>
  </si>
  <si>
    <t>Đại số tuyến tính</t>
  </si>
  <si>
    <t>Giải tích 1</t>
  </si>
  <si>
    <t>Giải tích 2</t>
  </si>
  <si>
    <t>Tiếng Anh 1</t>
  </si>
  <si>
    <t>Tiếng Anh 2</t>
  </si>
  <si>
    <t>Tiếng Anh 3</t>
  </si>
  <si>
    <t>Vật lý 1</t>
  </si>
  <si>
    <t>Vật lý 2</t>
  </si>
  <si>
    <t>Giáo dục thể chất 1</t>
  </si>
  <si>
    <t>Giáo dục thể chất 2</t>
  </si>
  <si>
    <t>Giáo dục thể chất 3</t>
  </si>
  <si>
    <t>Tin học trong kỹ thuật</t>
  </si>
  <si>
    <t>Giáo dục quốc phòng</t>
  </si>
  <si>
    <t xml:space="preserve">Môi trường và Con người </t>
  </si>
  <si>
    <t xml:space="preserve">Logic </t>
  </si>
  <si>
    <t>Quản trị doanh nghiệp CN</t>
  </si>
  <si>
    <t>Quản trị chất lượng</t>
  </si>
  <si>
    <t>Tổng</t>
  </si>
  <si>
    <t>II. KHỐI KIẾN THỨC GIÁO DỤC CHUYÊN NGHIỆP</t>
  </si>
  <si>
    <t>1. Khối kiến thức cơ sở ngành</t>
  </si>
  <si>
    <t>Cơ kỹ thuật 1</t>
  </si>
  <si>
    <t>Cơ kỹ thuật 2</t>
  </si>
  <si>
    <t>Chi tiết máy</t>
  </si>
  <si>
    <t>Nguyên lý máy</t>
  </si>
  <si>
    <t>Vẽ kỹ thuật cơ khí và AutoCAD</t>
  </si>
  <si>
    <t>Vi xử lý-vi điều khiển</t>
  </si>
  <si>
    <t>Điều khiển động cơ điện</t>
  </si>
  <si>
    <t>Hệ thống thủy lực và khí nén</t>
  </si>
  <si>
    <t>Cơ học vật liệu</t>
  </si>
  <si>
    <t>Hình họa và vẽ kỹ thuật</t>
  </si>
  <si>
    <t>Lý thuyết điều khiển tự động</t>
  </si>
  <si>
    <t>Toán ứng dụng</t>
  </si>
  <si>
    <t>Dung sai và đo lường</t>
  </si>
  <si>
    <t>Kỹ thuật điện tử tương tự</t>
  </si>
  <si>
    <t>Kỹ thuật điện tử số</t>
  </si>
  <si>
    <t>Kỹ thuật điện đại cương</t>
  </si>
  <si>
    <t>Điện tử công suất</t>
  </si>
  <si>
    <t>2.1. Khối kiến thức bắt buộc</t>
  </si>
  <si>
    <t>Robot công nghiệp</t>
  </si>
  <si>
    <t>Đồ án thiết kế robot công nghiệp</t>
  </si>
  <si>
    <t>Cơ điện tử</t>
  </si>
  <si>
    <t>Thiết kế hệ thống cơ điện tử</t>
  </si>
  <si>
    <t>Đồ án thiết kế hệ thống cơ điện tử</t>
  </si>
  <si>
    <t>Cảm biến và cơ cấu chấp hành</t>
  </si>
  <si>
    <t>Ứng dụng camera trong robot</t>
  </si>
  <si>
    <t>Giao tiếp kỹ thuật</t>
  </si>
  <si>
    <t>Thực tập cơ sở</t>
  </si>
  <si>
    <t>Thực hành Cơ điện tử 1</t>
  </si>
  <si>
    <t>Thực hành Cơ điện tử 2</t>
  </si>
  <si>
    <t>Thực hành Cơ điện tử 3</t>
  </si>
  <si>
    <t>Thực tập tốt nghiệp chuyên ngành Kỹ thuật Cơ điện tử</t>
  </si>
  <si>
    <t>Đồ án tốt nghiệp chuyên ngành Kỹ thuật Cơ điện tử</t>
  </si>
  <si>
    <t>Cộng I + II</t>
  </si>
  <si>
    <t>KHUNG CHƯƠNG TRÌNH CHUYÊN NGÀNH KỸ THUẬT ĐIỀU KHIỂN</t>
  </si>
  <si>
    <t>Mã số HP</t>
  </si>
  <si>
    <t xml:space="preserve">Khoa TT đảm nhiệm </t>
  </si>
  <si>
    <t>Triết học Mác - Lê Nin</t>
  </si>
  <si>
    <t>BMLLCT</t>
  </si>
  <si>
    <t>Kinh tế chính trị Mác - Lê Nin</t>
  </si>
  <si>
    <t>Chủ nghĩa xã hội Khoa học</t>
  </si>
  <si>
    <t>Lịch sử Đảng CS VN</t>
  </si>
  <si>
    <t>Khoa KHCB</t>
  </si>
  <si>
    <t>BAS111</t>
  </si>
  <si>
    <t>BAS112</t>
  </si>
  <si>
    <t>FIM207</t>
  </si>
  <si>
    <t>Khoa Quốc Tế</t>
  </si>
  <si>
    <t>BAS102</t>
  </si>
  <si>
    <t>BAS103</t>
  </si>
  <si>
    <t>BAS206</t>
  </si>
  <si>
    <t>TTGD QP</t>
  </si>
  <si>
    <t>Khoa Điện Tử</t>
  </si>
  <si>
    <t>Hóa học</t>
  </si>
  <si>
    <t>Tự chọn VH - XH- MT (chọn 1 trong 3 học phần)</t>
  </si>
  <si>
    <t>FIM101</t>
  </si>
  <si>
    <t>Khoa XD&amp;MT</t>
  </si>
  <si>
    <t>PED101</t>
  </si>
  <si>
    <t>Logic học</t>
  </si>
  <si>
    <t>Khoa SPKT</t>
  </si>
  <si>
    <t>FIM501</t>
  </si>
  <si>
    <t>Khoa KTCN</t>
  </si>
  <si>
    <t>Quản lý chất lượng</t>
  </si>
  <si>
    <t>Khoa cơ khí</t>
  </si>
  <si>
    <t>Cơ kỹ thuật</t>
  </si>
  <si>
    <t>Cơ ứng dụng</t>
  </si>
  <si>
    <t>Kỹ thuật cơ khí đại cương</t>
  </si>
  <si>
    <t>Kỹ thuật thủy khí</t>
  </si>
  <si>
    <t>Khoa Điện</t>
  </si>
  <si>
    <t>TEE311</t>
  </si>
  <si>
    <t>Vi xử lý – Vi điều khiển</t>
  </si>
  <si>
    <t>Kỹ thuật đo lường điện</t>
  </si>
  <si>
    <t>Truyền thông công nghiệp và SCADA</t>
  </si>
  <si>
    <t>ELE201</t>
  </si>
  <si>
    <t>Cơ sở lý thuyết mạch điện 1</t>
  </si>
  <si>
    <t>Cơ sở lý thuyết mạch điện 2</t>
  </si>
  <si>
    <t>Vật liệu điện</t>
  </si>
  <si>
    <t>Máy điện</t>
  </si>
  <si>
    <t>Khí cụ điện</t>
  </si>
  <si>
    <t>Cơ sở Truyền động điện</t>
  </si>
  <si>
    <t>Hệ thống cung cấp điện</t>
  </si>
  <si>
    <t>Đồ án Hệ thống cung cấp điện</t>
  </si>
  <si>
    <t>Thực hành cơ sở ngành</t>
  </si>
  <si>
    <t>2. Khối kiến thức chuyên ngành Kỹ thuật điều khiển</t>
  </si>
  <si>
    <t>Kỹ thuật điều khiển robot</t>
  </si>
  <si>
    <t>Điều khiển các quá trình công nghệ</t>
  </si>
  <si>
    <t>Nhận dạng và quan sát trạng thái hệ thống</t>
  </si>
  <si>
    <t>15 </t>
  </si>
  <si>
    <t>Hệ thống điều khiển số</t>
  </si>
  <si>
    <t>Hệ thống điều khiển lập trình</t>
  </si>
  <si>
    <t>Thiết kế và chỉnh định PID</t>
  </si>
  <si>
    <t>Đồ án hệ thống điều khiển lập trình</t>
  </si>
  <si>
    <t>Đồ án điều khiển quá trình công nghệ</t>
  </si>
  <si>
    <t>Hệ thống điều khiển phân tán</t>
  </si>
  <si>
    <t>Điều khiển chuyển động</t>
  </si>
  <si>
    <t>Điều khiển tối ưu và thích nghi hệ tuyến tính</t>
  </si>
  <si>
    <t>Hệ thống điều khiển nhúng</t>
  </si>
  <si>
    <t>Thực tập tốt nghiệp chuyên ngành Kỹ thuật điều khiển</t>
  </si>
  <si>
    <t>ĐATN chuyên ngành Kỹ thuật điều khiển</t>
  </si>
  <si>
    <t>BAS0108</t>
  </si>
  <si>
    <t>BAS109</t>
  </si>
  <si>
    <t>BAS0205</t>
  </si>
  <si>
    <t>BAS217</t>
  </si>
  <si>
    <t>BAS123</t>
  </si>
  <si>
    <t>BAS215</t>
  </si>
  <si>
    <t>BAS305</t>
  </si>
  <si>
    <t>BAS110</t>
  </si>
  <si>
    <t>MEC0108</t>
  </si>
  <si>
    <t>(2)</t>
  </si>
  <si>
    <t>Ô tô &amp; MĐL</t>
  </si>
  <si>
    <t>(3)</t>
  </si>
  <si>
    <t>ENG112</t>
  </si>
  <si>
    <t>ENG217</t>
  </si>
  <si>
    <t>BAS0105</t>
  </si>
  <si>
    <t>MEC0347</t>
  </si>
  <si>
    <t>MEC0348</t>
  </si>
  <si>
    <t>MEC0106</t>
  </si>
  <si>
    <t>TEE0211</t>
  </si>
  <si>
    <t>ELE305</t>
  </si>
  <si>
    <t>BAS203</t>
  </si>
  <si>
    <t>TEE303</t>
  </si>
  <si>
    <t>TEE408</t>
  </si>
  <si>
    <t>TEE0327</t>
  </si>
  <si>
    <t>TEE328</t>
  </si>
  <si>
    <t>ELE302</t>
  </si>
  <si>
    <t>ELE309</t>
  </si>
  <si>
    <t>ELE304</t>
  </si>
  <si>
    <t>ELE310</t>
  </si>
  <si>
    <t>ELE401</t>
  </si>
  <si>
    <t>ELE402</t>
  </si>
  <si>
    <t>ELE524</t>
  </si>
  <si>
    <t>Khối kiến thức tự chọn liên ngành (chọn 1 trong 2 học phần)</t>
  </si>
  <si>
    <t>Số tiết TN,TH</t>
  </si>
  <si>
    <t>KHUNG CHƯƠNG TRÌNH CHUYÊN NGÀNH HỆ THỐNG ĐIỆN</t>
  </si>
  <si>
    <t>Mã sỗ HP</t>
  </si>
  <si>
    <t>Khoa, Bộ môn, TT đảm nhiệm</t>
  </si>
  <si>
    <t>Bộ môn LLCT</t>
  </si>
  <si>
    <t>Lịch sử Đảng cộng sản Việt Nam</t>
  </si>
  <si>
    <t>TN</t>
  </si>
  <si>
    <t>Khoa Quốc tế</t>
  </si>
  <si>
    <t> TH</t>
  </si>
  <si>
    <t>Khoa Điện tử</t>
  </si>
  <si>
    <t>TTGDQP</t>
  </si>
  <si>
    <t>Quản trị doanh nghiệp</t>
  </si>
  <si>
    <t>Khoa XD-MT</t>
  </si>
  <si>
    <t>Logic</t>
  </si>
  <si>
    <t>Hình họa và Vẽ kỹ thuật</t>
  </si>
  <si>
    <t>TH</t>
  </si>
  <si>
    <t>Khoa Cơ khí</t>
  </si>
  <si>
    <t>Khoa Ô tô và MĐL</t>
  </si>
  <si>
    <t>Kỹ thuật nhiệt</t>
  </si>
  <si>
    <t>TH </t>
  </si>
  <si>
    <t>2TN</t>
  </si>
  <si>
    <t>Cơ sở truyền động điện</t>
  </si>
  <si>
    <t>Hệ thống điện phân phối</t>
  </si>
  <si>
    <t>4TH</t>
  </si>
  <si>
    <t>Công nghệ sản xuất điện năng</t>
  </si>
  <si>
    <t>2. Khối kiến thức chuyên ngành Hệ thống điện</t>
  </si>
  <si>
    <t>Hệ thống điện truyền tải</t>
  </si>
  <si>
    <t>ELE435</t>
  </si>
  <si>
    <t>Kỹ thuật điện cao áp</t>
  </si>
  <si>
    <t>ELE502</t>
  </si>
  <si>
    <t>Bảo vệ rơ le</t>
  </si>
  <si>
    <t>4TN+TH</t>
  </si>
  <si>
    <t>Quy hoạch phát triển hệ thống điện</t>
  </si>
  <si>
    <t>BTL</t>
  </si>
  <si>
    <t>PLC và ứng dụng</t>
  </si>
  <si>
    <t>8TH</t>
  </si>
  <si>
    <t>Năng lượng tái tạo</t>
  </si>
  <si>
    <t>ELE543</t>
  </si>
  <si>
    <t>Tự động hóa hệ thống điện</t>
  </si>
  <si>
    <t>Thiết kế cơ khí đường dây</t>
  </si>
  <si>
    <t>ELE0449</t>
  </si>
  <si>
    <t>Kỹ thuật chiếu sáng</t>
  </si>
  <si>
    <t>ELE515</t>
  </si>
  <si>
    <t>Vận hành hệ thống điện</t>
  </si>
  <si>
    <t>ELE0577</t>
  </si>
  <si>
    <t>Bảo dưỡng thử nghiệm thiết bị trong HTĐ</t>
  </si>
  <si>
    <t> ELE578</t>
  </si>
  <si>
    <t>Máy điện trong thiết bị tự động và điều khiển</t>
  </si>
  <si>
    <t>Lập trình thiết kế và mô phỏng thiết bị điện</t>
  </si>
  <si>
    <t>ELE428 </t>
  </si>
  <si>
    <t>Lô gic mờ và ứng dung</t>
  </si>
  <si>
    <t>Trang bị điện thiết bị y tế</t>
  </si>
  <si>
    <t>Thiết bị điều khiển trong Công nghiệp và dân dụng</t>
  </si>
  <si>
    <t>ELE303</t>
  </si>
  <si>
    <t>Cơ sở Lý thuyết trường điện từ</t>
  </si>
  <si>
    <t>MEC0302</t>
  </si>
  <si>
    <t>3. Khối kiến thức thực tập và tốt nghiệp</t>
  </si>
  <si>
    <t>TTTN</t>
  </si>
  <si>
    <t>Thực tập trải nghiệm</t>
  </si>
  <si>
    <t>Cơ sở SX ngoài trường</t>
  </si>
  <si>
    <t>ELE563</t>
  </si>
  <si>
    <t>Thực tập tốt nghiệp chuyên ngành HTĐ</t>
  </si>
  <si>
    <t>ELE564</t>
  </si>
  <si>
    <t xml:space="preserve">Đồ án tốt nghiệp chuyên ngành HTĐ                   </t>
  </si>
  <si>
    <t xml:space="preserve">Cộng I + II </t>
  </si>
  <si>
    <t>Thực tập chuyên môn khối ngành Điện - Điện tử</t>
  </si>
  <si>
    <t>ENG113</t>
  </si>
  <si>
    <t>FIM402</t>
  </si>
  <si>
    <t>Toán ứng dụng trong kỹ thuật</t>
  </si>
  <si>
    <t>Nhà trường đề xuất thay bằng toán chuyên ngành điện</t>
  </si>
  <si>
    <t>BAS218</t>
  </si>
  <si>
    <t>AUE0225</t>
  </si>
  <si>
    <t>BAS204</t>
  </si>
  <si>
    <t>ELE0319</t>
  </si>
  <si>
    <t>ELE0329</t>
  </si>
  <si>
    <t>ELE0459</t>
  </si>
  <si>
    <t>ELE0466</t>
  </si>
  <si>
    <t>ELE0467</t>
  </si>
  <si>
    <t>ELE0460</t>
  </si>
  <si>
    <t>ELE0461</t>
  </si>
  <si>
    <t>ELE0462</t>
  </si>
  <si>
    <t>ELE0463</t>
  </si>
  <si>
    <t>ELE0464</t>
  </si>
  <si>
    <t>ELE0465</t>
  </si>
  <si>
    <t>WSH0323</t>
  </si>
  <si>
    <t>WSH0437</t>
  </si>
  <si>
    <t>WSH0216</t>
  </si>
  <si>
    <t>51.10</t>
  </si>
  <si>
    <t>51.11</t>
  </si>
  <si>
    <t>KHUNG CHƯƠNG TRÌNH CHUYÊN NGÀNH KỸ THUẬT ĐIỆN</t>
  </si>
  <si>
    <t>1TN</t>
  </si>
  <si>
    <t>Kh.KTCN</t>
  </si>
  <si>
    <t>1TH</t>
  </si>
  <si>
    <t xml:space="preserve">Hình họa và vẽ kỹ thuật </t>
  </si>
  <si>
    <t xml:space="preserve">Vi xử lý – Vi điều khiển </t>
  </si>
  <si>
    <t xml:space="preserve">Vật liệu điện </t>
  </si>
  <si>
    <t xml:space="preserve">Điện tử công suất </t>
  </si>
  <si>
    <r>
      <t>Cơ sở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Truyền động điện</t>
    </r>
  </si>
  <si>
    <t>2TH</t>
  </si>
  <si>
    <t>Cơ sở sản xuất</t>
  </si>
  <si>
    <t>2. Khối kiến thức chuyên ngành Kỹ thuật điện</t>
  </si>
  <si>
    <t>Điện dân dụng</t>
  </si>
  <si>
    <t>Trang bị điện &amp; điều khiển thiết bị điện lạnh</t>
  </si>
  <si>
    <t>Tổng hợp hệ thống điều khiển điện dân dụng 1</t>
  </si>
  <si>
    <t>Tổng hợp hệ thống điều khiển điện dân dụng 2</t>
  </si>
  <si>
    <t>Lập trình điều khiển &amp; ứng dụng</t>
  </si>
  <si>
    <t>Trang bị điện nhà thông minh</t>
  </si>
  <si>
    <t>Máy điện trong TB tự động và điều khiển</t>
  </si>
  <si>
    <t>Bảo dưỡng, thử nghiệm TB trong HTĐ</t>
  </si>
  <si>
    <t>Logic mờ và ứng dụng</t>
  </si>
  <si>
    <t>Thiết bị điều khiển trong công nghiệp và dân dụng</t>
  </si>
  <si>
    <t>Khoa Cơ Khí</t>
  </si>
  <si>
    <t>Thực tập chuyên môn khối ngành điện - điện tử</t>
  </si>
  <si>
    <t>Thực tập tốt nghiệp chuyên ngành KTĐ</t>
  </si>
  <si>
    <t>ĐATN chuyên ngành KTĐ</t>
  </si>
  <si>
    <t>ELE429</t>
  </si>
  <si>
    <t>ELE566</t>
  </si>
  <si>
    <r>
      <t> </t>
    </r>
    <r>
      <rPr>
        <sz val="12"/>
        <color indexed="10"/>
        <rFont val="Times New Roman"/>
        <family val="1"/>
      </rPr>
      <t>ELE0450</t>
    </r>
  </si>
  <si>
    <t>ELE568</t>
  </si>
  <si>
    <t>ELE569</t>
  </si>
  <si>
    <t>ELE0468</t>
  </si>
  <si>
    <t>ELE0469</t>
  </si>
  <si>
    <t>ELE0470</t>
  </si>
  <si>
    <t>KHUNG CHƯƠNG TRÌNH CHUYÊN NGÀNH THIẾT BỊ ĐIỆN</t>
  </si>
  <si>
    <t>SSố TC</t>
  </si>
  <si>
    <t>2. Khối kiến thức chuyên ngành Thiết bị điện</t>
  </si>
  <si>
    <t>Thiết kế máy điện</t>
  </si>
  <si>
    <t>ELE538</t>
  </si>
  <si>
    <t>Thiết kế khí cụ điện</t>
  </si>
  <si>
    <t>Thiết kế thiết bị điều khiển</t>
  </si>
  <si>
    <t>TĐH điều khiển thiết bị điện</t>
  </si>
  <si>
    <t>ELE537</t>
  </si>
  <si>
    <t>Thiết bị điện nhiệt</t>
  </si>
  <si>
    <t>ELE574</t>
  </si>
  <si>
    <t>Sản xuất thiết bị điện</t>
  </si>
  <si>
    <t>ELE522</t>
  </si>
  <si>
    <t>Thiết bị chiếu sáng</t>
  </si>
  <si>
    <t>ELE575</t>
  </si>
  <si>
    <t>Thực tập tốt nghiệp chuyên ngành TBĐ</t>
  </si>
  <si>
    <t>ELE576 </t>
  </si>
  <si>
    <t>ĐATN chuyên ngành TBĐ</t>
  </si>
  <si>
    <t>ELE0471</t>
  </si>
  <si>
    <t>ELE0472</t>
  </si>
  <si>
    <t>ELE0542</t>
  </si>
  <si>
    <t xml:space="preserve"> Khối kiến thức tự chọn kỹ thuật (chọn 3 trong 11 HP)</t>
  </si>
  <si>
    <t>Khối kiến thức tự chọn kỹ thuật (chọn 3 trong 11 HP)</t>
  </si>
  <si>
    <t>52.10</t>
  </si>
  <si>
    <t>52.11</t>
  </si>
  <si>
    <t>KHUNG CHƯƠNG TRÌNH CHUYÊN NGÀNH TỰ ĐỘNG HÓA XNCN</t>
  </si>
  <si>
    <t>BM LLCT</t>
  </si>
  <si>
    <t>Tổng 1</t>
  </si>
  <si>
    <t>Tự chọn cơ sở 1(chọn 1 trong 2 học phần)</t>
  </si>
  <si>
    <t>Khoa Oto và máy động lực</t>
  </si>
  <si>
    <t>Vi xử lý – vi điều khiển</t>
  </si>
  <si>
    <t>Truyền thông công nghiệp &amp; SCADA</t>
  </si>
  <si>
    <t xml:space="preserve">Máy điện </t>
  </si>
  <si>
    <t xml:space="preserve">Lý thuyết điều khiển tự động </t>
  </si>
  <si>
    <t>Đồ án hệ thống cung cấp điện</t>
  </si>
  <si>
    <t>Thực hành cơ sở ngành KTĐK&amp; TĐH</t>
  </si>
  <si>
    <t>15TH</t>
  </si>
  <si>
    <t>Tổng hợp hệ điện cơ</t>
  </si>
  <si>
    <t>Đồ án tổng hợp hệ điện cơ</t>
  </si>
  <si>
    <t>Điều khiển logic &amp; PLC</t>
  </si>
  <si>
    <t>Đồ án điều khiển logic &amp; PLC</t>
  </si>
  <si>
    <t>Cơ sở hệ thống điều khiển quá trình</t>
  </si>
  <si>
    <t>Thiết kế hệ điều khiển số</t>
  </si>
  <si>
    <t>Trang bị điện cho các hệ thống công nghiệp</t>
  </si>
  <si>
    <t>Điều khiển tần số động cơ xoay chiều</t>
  </si>
  <si>
    <t>Điều khiển ghép nối PLC</t>
  </si>
  <si>
    <t>Thực hành PLC</t>
  </si>
  <si>
    <t>Thực hành chuyên ngành TDH XNCN</t>
  </si>
  <si>
    <t>2.2. Khối kiến thức tự chọn kỹ thuât 1 (chọn 2 trong 4 học phần)</t>
  </si>
  <si>
    <t>Hệ thống điều khiển truyền thông công nghiệp</t>
  </si>
  <si>
    <t>Điều khiển chuyển động hệ servo</t>
  </si>
  <si>
    <t>Sử dụng năng lượng tiết kiệm và hiệu quả</t>
  </si>
  <si>
    <t>Tự động hóa quá trình công nghệ</t>
  </si>
  <si>
    <t xml:space="preserve">1. Khối kiến thức cơ sở </t>
  </si>
  <si>
    <t>ELE557</t>
  </si>
  <si>
    <t>ELE558</t>
  </si>
  <si>
    <t>Thực tập tốt nghiệp chuyên ngành TĐH XNCN</t>
  </si>
  <si>
    <t>Đồ án tốt nghiệp chuyên ngành TĐH XNCN</t>
  </si>
  <si>
    <t>ELE0414</t>
  </si>
  <si>
    <t>Xem lại khoa Cơ khí hay SPKT dạy</t>
  </si>
  <si>
    <t>2. Khối kiến thức chuyên ngành Tự động hóa XNCN</t>
  </si>
  <si>
    <t>ELE545</t>
  </si>
  <si>
    <t>ELE0547</t>
  </si>
  <si>
    <t>ELE413</t>
  </si>
  <si>
    <t>ELE420</t>
  </si>
  <si>
    <t>ELE0551</t>
  </si>
  <si>
    <t>ELE0473</t>
  </si>
  <si>
    <t>ELE0474</t>
  </si>
  <si>
    <t>ELE555</t>
  </si>
  <si>
    <t>ELE0475</t>
  </si>
  <si>
    <t>ELE0476</t>
  </si>
  <si>
    <t>ELE0477</t>
  </si>
  <si>
    <t>ELE517</t>
  </si>
  <si>
    <t>ELE0478</t>
  </si>
  <si>
    <t>TEE0465</t>
  </si>
  <si>
    <t>ELE0479</t>
  </si>
  <si>
    <t>ELE0480</t>
  </si>
  <si>
    <t>Đồ án Hệ thống điện I</t>
  </si>
  <si>
    <t>Đồ án Hệ thống điện II</t>
  </si>
  <si>
    <t>Đồ án Điện dân dụng</t>
  </si>
  <si>
    <t>Đồ án Trang bị điện &amp; điều khiển thiết bị điện lạnh</t>
  </si>
  <si>
    <t>Đồ án máy điện</t>
  </si>
  <si>
    <t>Đồ án TĐH điều khiển thiết bị điện</t>
  </si>
  <si>
    <t>ELE417</t>
  </si>
  <si>
    <t>ELE532</t>
  </si>
  <si>
    <t>ELE430</t>
  </si>
  <si>
    <t>ELE567</t>
  </si>
  <si>
    <t>Khoa, Trung tâm</t>
  </si>
  <si>
    <t>TN, TH</t>
  </si>
  <si>
    <t>Triết học Mác-Lê nin</t>
  </si>
  <si>
    <t>Bộ môn Lý luận chính trị</t>
  </si>
  <si>
    <t>Kinh tế chính trị Mác-Lê nin</t>
  </si>
  <si>
    <t>Khoa Khoa học cơ bản</t>
  </si>
  <si>
    <t>Tiếng Anh1</t>
  </si>
  <si>
    <t>Hóa đại cương</t>
  </si>
  <si>
    <t xml:space="preserve">TTGDQP </t>
  </si>
  <si>
    <t>Kinh tế học đại cương</t>
  </si>
  <si>
    <t>Quản trị chất lượng</t>
  </si>
  <si>
    <t>Quản lý dự án  cho kỹ sư</t>
  </si>
  <si>
    <t xml:space="preserve">Đại cương về kỹ thuật     </t>
  </si>
  <si>
    <t>BT+TH </t>
  </si>
  <si>
    <t>Khoa ÔTÔ&amp;MĐL</t>
  </si>
  <si>
    <t xml:space="preserve">Kỹ thuật thủy khí                   </t>
  </si>
  <si>
    <t>Kỹ thuật đo lường</t>
  </si>
  <si>
    <t>Vật liệu kỹ thuật</t>
  </si>
  <si>
    <t>Cơ học vật  liệu</t>
  </si>
  <si>
    <t>BTL </t>
  </si>
  <si>
    <t>Các phương pháp gia công không phoi</t>
  </si>
  <si>
    <t>Đồ án chi tiết máy</t>
  </si>
  <si>
    <t>Nguyên lý cắt kim loại</t>
  </si>
  <si>
    <t>Hệ thống thủy lực, Khí nén</t>
  </si>
  <si>
    <t>Máy công cụ</t>
  </si>
  <si>
    <t>Cơ sở Công nghệ chế tạo máy</t>
  </si>
  <si>
    <t>TN </t>
  </si>
  <si>
    <t>CAD/CAM-CNC</t>
  </si>
  <si>
    <t>TN, BT</t>
  </si>
  <si>
    <t xml:space="preserve">Thực tập cơ sở </t>
  </si>
  <si>
    <t>Xưởng Cơ khí</t>
  </si>
  <si>
    <t>Kinh tế kỹ thuật</t>
  </si>
  <si>
    <t>Quản lý và kỹ thuật bảo trì công nghiệp</t>
  </si>
  <si>
    <t>Thiết bị nâng chuyển</t>
  </si>
  <si>
    <t>Lý thuyết biến dạng dẻo</t>
  </si>
  <si>
    <t>Các phương pháp thiết kế tối ưu</t>
  </si>
  <si>
    <t>Lựa chọn vật liệu trong thiết kế</t>
  </si>
  <si>
    <t>Các phương pháp gia công tiên tiến</t>
  </si>
  <si>
    <t>Công nghệ gia công áp lực</t>
  </si>
  <si>
    <t>Công nghệ hàn nâng cao</t>
  </si>
  <si>
    <t>Máy và thiết bị công nghệ hiện đại trong sản xuất cơ khí</t>
  </si>
  <si>
    <t>Cơ sở sản xuất   ngoài trường</t>
  </si>
  <si>
    <t>MEC576</t>
  </si>
  <si>
    <t>Tổng cộng: I + II</t>
  </si>
  <si>
    <t>FIM403</t>
  </si>
  <si>
    <t>FIM0364</t>
  </si>
  <si>
    <t>MEC0201</t>
  </si>
  <si>
    <t>MEC0204</t>
  </si>
  <si>
    <t>MEC205</t>
  </si>
  <si>
    <t>TEE329</t>
  </si>
  <si>
    <t>ELE0205</t>
  </si>
  <si>
    <t>MEC304</t>
  </si>
  <si>
    <t>MEC203</t>
  </si>
  <si>
    <t>MEC0351</t>
  </si>
  <si>
    <t>MEC0318</t>
  </si>
  <si>
    <t>MEC0350</t>
  </si>
  <si>
    <t>MEC0345</t>
  </si>
  <si>
    <t>MEC0346</t>
  </si>
  <si>
    <t>MEC0349</t>
  </si>
  <si>
    <t>MEC0352</t>
  </si>
  <si>
    <t>MEC0353</t>
  </si>
  <si>
    <t>MEC408</t>
  </si>
  <si>
    <t>MEC423</t>
  </si>
  <si>
    <t>Thực tập chuyên môn khối ngành cơ khí</t>
  </si>
  <si>
    <t>WSH0438</t>
  </si>
  <si>
    <t>MEC0480</t>
  </si>
  <si>
    <t>MEC0334</t>
  </si>
  <si>
    <t>MEC0461</t>
  </si>
  <si>
    <t>MEC0354</t>
  </si>
  <si>
    <t>MEC0355</t>
  </si>
  <si>
    <t>MEC0356</t>
  </si>
  <si>
    <t>MEC0403</t>
  </si>
  <si>
    <t>MEC0406</t>
  </si>
  <si>
    <t>MEC0467</t>
  </si>
  <si>
    <t>MEC458</t>
  </si>
  <si>
    <t>MEC0574</t>
  </si>
  <si>
    <t>1. Khối kiến thức cơ sở</t>
  </si>
  <si>
    <t>MEC0110</t>
  </si>
  <si>
    <t>FIM0395</t>
  </si>
  <si>
    <t>KTCN</t>
  </si>
  <si>
    <t>Tự chọn cơ sở kỹ thuật Cơ khí (chọn 2 trong các HP)</t>
  </si>
  <si>
    <t>MEC306</t>
  </si>
  <si>
    <t>Hóa học đại cương</t>
  </si>
  <si>
    <t>Hình họa và vẽ kỹ thuật</t>
  </si>
  <si>
    <t>TN+BTL</t>
  </si>
  <si>
    <t>TT Thực nghiệm</t>
  </si>
  <si>
    <t>Cơ học vật liệu</t>
  </si>
  <si>
    <t>Cơ sở sản xuất ngoài trường</t>
  </si>
  <si>
    <t>MEC0414</t>
  </si>
  <si>
    <t>MEC0416</t>
  </si>
  <si>
    <t>MEC0501</t>
  </si>
  <si>
    <t>2. Khối kiến thức chuyên ngành</t>
  </si>
  <si>
    <t>KHUNG CHƯƠNG TRÌNH ĐÀO TẠO CHUYÊN NGÀNH ĐIỆN TỬ VIỄN THÔNG</t>
  </si>
  <si>
    <t>Số tiết TN/TH</t>
  </si>
  <si>
    <t>Khoa, Trung tâm đảm nhiệm</t>
  </si>
  <si>
    <t xml:space="preserve">I. KHỐI KIẾN THỨC GIÁO DỤC ĐẠI CƯƠNG </t>
  </si>
  <si>
    <t>Xác suất và thống kê</t>
  </si>
  <si>
    <t>Giới thiệu về kỹ thuật điện tử viễn thông</t>
  </si>
  <si>
    <t>5 TQ</t>
  </si>
  <si>
    <t>Thăm quan</t>
  </si>
  <si>
    <t xml:space="preserve">Hình họa và Vẽ kỹ thuật </t>
  </si>
  <si>
    <t>7.5 TN</t>
  </si>
  <si>
    <t>Bài tập dài</t>
  </si>
  <si>
    <t>TEE314</t>
  </si>
  <si>
    <t>Xử lý tín hiệu số</t>
  </si>
  <si>
    <t>7.5 TH</t>
  </si>
  <si>
    <t>TEE411</t>
  </si>
  <si>
    <t>Kỹ thuật mạch điện tử</t>
  </si>
  <si>
    <t>Cơ sở lý thuyết mạch và tín hiệu</t>
  </si>
  <si>
    <t>Môn mới (ĐTVT)</t>
  </si>
  <si>
    <t xml:space="preserve">TEE403 </t>
  </si>
  <si>
    <t>Hệ thống nhúng</t>
  </si>
  <si>
    <t>TEE536</t>
  </si>
  <si>
    <t>Đồ án Hệ thống nhúng</t>
  </si>
  <si>
    <t>Trường điện từ, truyền sóng và anten</t>
  </si>
  <si>
    <t>6 TN</t>
  </si>
  <si>
    <t>TEE580</t>
  </si>
  <si>
    <t>Kỹ thuật thiết kế bo mạch</t>
  </si>
  <si>
    <t>TEE304</t>
  </si>
  <si>
    <t>Cơ sở thông tin số</t>
  </si>
  <si>
    <t>5 TN</t>
  </si>
  <si>
    <t>Nguồn điện trong hệ thống điện tử - viễn thông</t>
  </si>
  <si>
    <t>Công nghệ IoT</t>
  </si>
  <si>
    <t>15 TH</t>
  </si>
  <si>
    <t>Tổng II.1</t>
  </si>
  <si>
    <t> TEE0210</t>
  </si>
  <si>
    <t>Cơ sở mô phỏng viễn thông</t>
  </si>
  <si>
    <t>Lý thuyết thông tin và mã hóa</t>
  </si>
  <si>
    <t>TEE412</t>
  </si>
  <si>
    <t>Kỹ thuật truyền dẫn</t>
  </si>
  <si>
    <t>TEE0442</t>
  </si>
  <si>
    <t>Thông tin vô tuyến</t>
  </si>
  <si>
    <t>TEE410</t>
  </si>
  <si>
    <t>Kỹ thuật chuyển mạch và tổng đài</t>
  </si>
  <si>
    <t>Đồ án viễn thông 1</t>
  </si>
  <si>
    <t>TEE515</t>
  </si>
  <si>
    <t>Kỹ thuật truyền hình</t>
  </si>
  <si>
    <t>5 TH</t>
  </si>
  <si>
    <t>TEE572</t>
  </si>
  <si>
    <t>Thông tin di động</t>
  </si>
  <si>
    <t>Đồ án viễn thông 2</t>
  </si>
  <si>
    <t>TEE513</t>
  </si>
  <si>
    <t>Hệ thống viễn thông</t>
  </si>
  <si>
    <t xml:space="preserve">Thông tin quang </t>
  </si>
  <si>
    <t>4 TN</t>
  </si>
  <si>
    <t> TEE0445</t>
  </si>
  <si>
    <t>Thiết bị đầu cuối viễn thông</t>
  </si>
  <si>
    <t>Môn mới</t>
  </si>
  <si>
    <t> TEE0446</t>
  </si>
  <si>
    <t>Các công nghệ mới</t>
  </si>
  <si>
    <t>TEE508</t>
  </si>
  <si>
    <t>Công nghệ ATM</t>
  </si>
  <si>
    <t>TEE574</t>
  </si>
  <si>
    <t>Định vị và dẫn đường</t>
  </si>
  <si>
    <t>TEE575</t>
  </si>
  <si>
    <t>Chuyên đề về TT công nghiệp</t>
  </si>
  <si>
    <t>TEE576</t>
  </si>
  <si>
    <t>Kỹ thuật đa dịch vụ</t>
  </si>
  <si>
    <t>TEE510</t>
  </si>
  <si>
    <t>Công nghệ VoIP</t>
  </si>
  <si>
    <t>TEE509</t>
  </si>
  <si>
    <t>Công nghệ NGN</t>
  </si>
  <si>
    <t>TEE577</t>
  </si>
  <si>
    <t>Công nghệ xDSL</t>
  </si>
  <si>
    <t>Các chuẩn giao thức truyền thông</t>
  </si>
  <si>
    <t>Mạng cảm biến</t>
  </si>
  <si>
    <t>2.3. Thực tập chuyên ngành, TTTN và Đồ án tốt nghiệp</t>
  </si>
  <si>
    <t>45 TT</t>
  </si>
  <si>
    <t>WSH417</t>
  </si>
  <si>
    <t>Thực tập chuyên ngành ĐTVT</t>
  </si>
  <si>
    <t>TEE578</t>
  </si>
  <si>
    <t>TTTN chuyên ngành Điện tử viễn thông</t>
  </si>
  <si>
    <t>75 TTTN</t>
  </si>
  <si>
    <t>TT Cơ quan, doanh nghiệp
ngoài</t>
  </si>
  <si>
    <t>TEE579</t>
  </si>
  <si>
    <t>ĐATN chuyên ngành Điện tử viễn thông</t>
  </si>
  <si>
    <t>BM ĐTVT
Khoa Điện tử</t>
  </si>
  <si>
    <t>Khoa đề xuất Thực tập cơ sở Điện tử - viễn thông</t>
  </si>
  <si>
    <t>BAS0210</t>
  </si>
  <si>
    <t>TEE0212</t>
  </si>
  <si>
    <t>TEE0213</t>
  </si>
  <si>
    <t>TEE0338</t>
  </si>
  <si>
    <t>TEE0337</t>
  </si>
  <si>
    <t>TEE0466</t>
  </si>
  <si>
    <t>TEE0313</t>
  </si>
  <si>
    <t>TEE0467</t>
  </si>
  <si>
    <t>TEE0468</t>
  </si>
  <si>
    <t>TEE0469</t>
  </si>
  <si>
    <t>TEE0470</t>
  </si>
  <si>
    <t>TEE0471</t>
  </si>
  <si>
    <t xml:space="preserve">Tự chọn Khoa học tự nhiên (chọn 1 trong 2 HP)   </t>
  </si>
  <si>
    <t>Tự chọn Kinh tế-Quản lý SX  (chọn 1 trong 2 HP)</t>
  </si>
  <si>
    <t>Tự chọn kỹ thuật (chọn 2 trong 10 học phần)</t>
  </si>
  <si>
    <t>52.'10</t>
  </si>
  <si>
    <t>KHUNG CHƯƠNG TRÌNH CHUYÊN NGÀNH TIN HỌC CÔNG NGHIỆP</t>
  </si>
  <si>
    <t> 30</t>
  </si>
  <si>
    <t>30 </t>
  </si>
  <si>
    <t>60 </t>
  </si>
  <si>
    <t>45 </t>
  </si>
  <si>
    <t>TEE203</t>
  </si>
  <si>
    <t>Lập trình trong kỹ thuật</t>
  </si>
  <si>
    <t>38 </t>
  </si>
  <si>
    <t> 7</t>
  </si>
  <si>
    <t>TEE0317</t>
  </si>
  <si>
    <t>Toán rời rạc</t>
  </si>
  <si>
    <t>BAS210</t>
  </si>
  <si>
    <t>Giới thiệu về Kỹ thuật Máy tính</t>
  </si>
  <si>
    <t>TEE208</t>
  </si>
  <si>
    <t>Kỹ thuật điện tử (tương tự + số)</t>
  </si>
  <si>
    <t>TEE0327 </t>
  </si>
  <si>
    <t>Vi xử lý - vi điều khiển</t>
  </si>
  <si>
    <t>TEE321</t>
  </si>
  <si>
    <t>Xử lý ảnh</t>
  </si>
  <si>
    <t>TEE307</t>
  </si>
  <si>
    <t>Cấu trúc dữ liệu và giải thuật</t>
  </si>
  <si>
    <t>TEE306</t>
  </si>
  <si>
    <t>Hệ điều hành</t>
  </si>
  <si>
    <t>TEE415</t>
  </si>
  <si>
    <t>Kiến trúc máy tính</t>
  </si>
  <si>
    <t>TEE416</t>
  </si>
  <si>
    <t>Mạng máy tính</t>
  </si>
  <si>
    <t>TEE413</t>
  </si>
  <si>
    <t>Cơ sở dữ liệu</t>
  </si>
  <si>
    <t>TEE433</t>
  </si>
  <si>
    <t>Quản trị mạng</t>
  </si>
  <si>
    <t>TEE319</t>
  </si>
  <si>
    <t>Lập trình hướng đối tượng</t>
  </si>
  <si>
    <t>TEE562</t>
  </si>
  <si>
    <t>Phân tích và thiết kế hệ thống</t>
  </si>
  <si>
    <t>TEE0333</t>
  </si>
  <si>
    <t>Đồ án Phân tích thiết kế hệ thống</t>
  </si>
  <si>
    <t>TEE560</t>
  </si>
  <si>
    <t>Hệ quản trị cơ sở dữ liệu</t>
  </si>
  <si>
    <t>TEE320</t>
  </si>
  <si>
    <t>Lập trình trong môi trường Windows</t>
  </si>
  <si>
    <t>TEE435</t>
  </si>
  <si>
    <t>Thiết bị truyền thông và mạng máy tính</t>
  </si>
  <si>
    <t>TEE0334</t>
  </si>
  <si>
    <t>Đồ án mạng máy tính</t>
  </si>
  <si>
    <t>Lập trình Java</t>
  </si>
  <si>
    <t>2. Khối kiến thức chuyên ngành Tin học công nghiệp</t>
  </si>
  <si>
    <t>TEE434</t>
  </si>
  <si>
    <t>Lập trình trên thiết bị di động</t>
  </si>
  <si>
    <t>TEE431</t>
  </si>
  <si>
    <t>Công nghệ .NET</t>
  </si>
  <si>
    <t>TEE598</t>
  </si>
  <si>
    <t>Thị giác máy</t>
  </si>
  <si>
    <t>Tự chọn kỹ thuật (Sinh viên chọn 1 trong 2 định hướng)</t>
  </si>
  <si>
    <t>Tự chọn kỹ thuật định hướng:  Hệ thống Nhúng và IoT (chọn 3 trong 6 HP)</t>
  </si>
  <si>
    <t>Xây dựng hệ thống IOT (Internet of Thing)</t>
  </si>
  <si>
    <t>TEE599</t>
  </si>
  <si>
    <t>Xử lý âm thanh/tiếng nói</t>
  </si>
  <si>
    <t>Kiến trúc máy tính nâng cao</t>
  </si>
  <si>
    <t>Kỹ thuật lập trình vi mạch VHDL</t>
  </si>
  <si>
    <t>Thiết bị logic khả trình (PLC) và Giao diện Người máy (HMI)</t>
  </si>
  <si>
    <t>Tự chọn kỹ thuật định hướng: Kỹ thuật phần mềm và Game ( chọn 3 trong 6 HP)</t>
  </si>
  <si>
    <t>Lập trình Game 3D với Unity</t>
  </si>
  <si>
    <t>TEE597</t>
  </si>
  <si>
    <t>Trí tuệ nhân tạo</t>
  </si>
  <si>
    <t>Khoa học dữ liệu</t>
  </si>
  <si>
    <t>Lập trình Python</t>
  </si>
  <si>
    <t>Công nghệ phần mềm</t>
  </si>
  <si>
    <t>TEE318</t>
  </si>
  <si>
    <t>An toàn và bảo mật thông tin</t>
  </si>
  <si>
    <t>WSH419</t>
  </si>
  <si>
    <t>Thực tập chuyên ngành Tin học công nghiệp</t>
  </si>
  <si>
    <t>Tại trường hoặc cty ngoài</t>
  </si>
  <si>
    <t>TEE5103</t>
  </si>
  <si>
    <t>Thực tập tốt nghiệp chuyên ngành Tin học công nghiệp</t>
  </si>
  <si>
    <t>Tại công ty ngoài</t>
  </si>
  <si>
    <t>TEE5104</t>
  </si>
  <si>
    <t>Đồ án tốt nghiệp chuyên ngành Tin học công nghiệp</t>
  </si>
  <si>
    <t xml:space="preserve">Tự chọn VH-XH-MT (chọn 1 trong 3 HP)   </t>
  </si>
  <si>
    <t>Xem lại tên môn này (Tin học trong kỹ thuật)</t>
  </si>
  <si>
    <t>TEE0214</t>
  </si>
  <si>
    <t>TEE0339</t>
  </si>
  <si>
    <t>TEE0472</t>
  </si>
  <si>
    <t>TEE0473</t>
  </si>
  <si>
    <t>TEE0474</t>
  </si>
  <si>
    <t>TEE0475</t>
  </si>
  <si>
    <t>TEE0476</t>
  </si>
  <si>
    <t>TEE0477</t>
  </si>
  <si>
    <t>TEE0478</t>
  </si>
  <si>
    <t>TEE0479</t>
  </si>
  <si>
    <t>TEE0480</t>
  </si>
  <si>
    <t>Tự chọn Kỹ thuật chuyên ngành (chọn 3 trong các học phần)</t>
  </si>
  <si>
    <t>MEC537</t>
  </si>
  <si>
    <t>MEC0422</t>
  </si>
  <si>
    <t>Máy CNC</t>
  </si>
  <si>
    <t>Phương pháp PTHH và ứng dụng</t>
  </si>
  <si>
    <t>MEC0433</t>
  </si>
  <si>
    <t>KHUNG CHƯƠNG TRÌNH CHUYÊN NGÀNH ROBOT VÀ MÁY TỰ ĐỘNG</t>
  </si>
  <si>
    <t>Thiết kế hệ thống thủy - Khí</t>
  </si>
  <si>
    <t>Cơ sở tự động hóa Cơ khí</t>
  </si>
  <si>
    <t>Đồ án Chuyên ngành Robot &amp; MTĐ</t>
  </si>
  <si>
    <t>Thưc hành Robot và Máy tự động</t>
  </si>
  <si>
    <t>Phương pháp mô hình hóa</t>
  </si>
  <si>
    <t>Đồ án tốt nghiệp chuyên ngành Robot và MTĐ</t>
  </si>
  <si>
    <t>MEC0434</t>
  </si>
  <si>
    <t>Lý thuyết điều khiển tự động</t>
  </si>
  <si>
    <t>Khoa điện</t>
  </si>
  <si>
    <t>Khoa đề xuất Kỹ thuật điều khiển tự động</t>
  </si>
  <si>
    <t>MEC0330</t>
  </si>
  <si>
    <t>2.  Khối kiến thức chuyên ngành Robot và máy tự động</t>
  </si>
  <si>
    <t>PED0105</t>
  </si>
  <si>
    <t>Thực tập tốt nghiệp ngành Kỹ thuật cơ khí</t>
  </si>
  <si>
    <r>
      <t> </t>
    </r>
    <r>
      <rPr>
        <sz val="12"/>
        <color rgb="FFFF0000"/>
        <rFont val="Times New Roman"/>
        <family val="1"/>
      </rPr>
      <t>ELE0520</t>
    </r>
  </si>
  <si>
    <t> ELE0520</t>
  </si>
  <si>
    <t>Số tiết LT</t>
  </si>
  <si>
    <t>Triết học Mác - Lênin</t>
  </si>
  <si>
    <t>Kinh tế chính trị Mác - Lênin</t>
  </si>
  <si>
    <t>3. Khối kiến thức thực hành, thực tập và tốt nghiệp</t>
  </si>
  <si>
    <t>KHUNG CHƯƠNG TRÌNH ĐÀO TẠO CHUYÊN NGÀNH KỸ THUẬT ĐIỆN TỬ</t>
  </si>
  <si>
    <t>Mã HP</t>
  </si>
  <si>
    <t>TEE0211 </t>
  </si>
  <si>
    <t>(2) </t>
  </si>
  <si>
    <t>Khoa SPKT </t>
  </si>
  <si>
    <t>Tự chọn Kinh tế-Quản lý SX (chọn 1 trong các HP)</t>
  </si>
  <si>
    <t xml:space="preserve">Tổng </t>
  </si>
  <si>
    <t xml:space="preserve">Tham quan </t>
  </si>
  <si>
    <t>BTD</t>
  </si>
  <si>
    <t> TEE0327</t>
  </si>
  <si>
    <t>TEE402</t>
  </si>
  <si>
    <t>Trường điện từ, truyền sóng và an ten</t>
  </si>
  <si>
    <t>2. Khối kiến thức chuyên ngành kỹ thuật điện tử</t>
  </si>
  <si>
    <t>Các mạch biến đổi năng lượng</t>
  </si>
  <si>
    <t>TEE531</t>
  </si>
  <si>
    <t>TEE428</t>
  </si>
  <si>
    <t>Thiết kế mạch tích hợp số</t>
  </si>
  <si>
    <t>TEE429</t>
  </si>
  <si>
    <t>Đồ án thiết kế mạch tích số</t>
  </si>
  <si>
    <t>TEE520</t>
  </si>
  <si>
    <t>Các hệ thống điện tử điển hình</t>
  </si>
  <si>
    <t>Mạch vi điện tử</t>
  </si>
  <si>
    <t>Thiết kế mạch tích hợp tương tự</t>
  </si>
  <si>
    <t>Đồ án thiết kế mạch tích hợp tương tự</t>
  </si>
  <si>
    <t>Thiết kế vi mạch CMOS VLSI</t>
  </si>
  <si>
    <t xml:space="preserve">Thiết bị điện tử dân dụng </t>
  </si>
  <si>
    <t>Tự chọn kỹ thuật (chọn 2 trong số 6 học phần)</t>
  </si>
  <si>
    <t> TEE584</t>
  </si>
  <si>
    <t>Kỹ thuật điện tử nâng cao</t>
  </si>
  <si>
    <t> TEE585</t>
  </si>
  <si>
    <t>Thiết kế hệ thống trên Chip</t>
  </si>
  <si>
    <t>Kỹ thuật xung nâng cao</t>
  </si>
  <si>
    <t>TEE583</t>
  </si>
  <si>
    <t>Điện tử y sinh học</t>
  </si>
  <si>
    <t> TEE582</t>
  </si>
  <si>
    <t>Thiết kế mạch lọc tích cực</t>
  </si>
  <si>
    <t>Thực tập cơ sở điện tử - viễn thông</t>
  </si>
  <si>
    <t>Thực tập chuyên ngành Kỹ thuật điện tử</t>
  </si>
  <si>
    <t>TEE586</t>
  </si>
  <si>
    <t>Thực tập tốt nghiệp chuyên ngành Kỹ thuật điện tử</t>
  </si>
  <si>
    <t>7 tuần</t>
  </si>
  <si>
    <t>TEE587</t>
  </si>
  <si>
    <t xml:space="preserve">Đồ án tốt nghiệp chuyên ngành Kỹ thuật điện tử  </t>
  </si>
  <si>
    <t>8 tuần</t>
  </si>
  <si>
    <t>Tự chọn  KHTN (chọn 1 trong 2 HP)</t>
  </si>
  <si>
    <t>Tự chọn Khoa học tự nhiên (chọn 1 trong 2 HP)</t>
  </si>
  <si>
    <t>Tự chọn VH-XH-MT (chọn 1 trong 3 HP)</t>
  </si>
  <si>
    <t>TEE0456</t>
  </si>
  <si>
    <t>TEE0481</t>
  </si>
  <si>
    <t>TEE315</t>
  </si>
  <si>
    <t>TEE0430</t>
  </si>
  <si>
    <t>TEE0340</t>
  </si>
  <si>
    <t>TEE0482</t>
  </si>
  <si>
    <t>TEE0581</t>
  </si>
  <si>
    <t>TEE0483</t>
  </si>
  <si>
    <t>TEE0484</t>
  </si>
  <si>
    <r>
      <t>C</t>
    </r>
    <r>
      <rPr>
        <i/>
        <sz val="12"/>
        <color rgb="FFFF0000"/>
        <rFont val="Times New Roman"/>
        <family val="1"/>
      </rPr>
      <t>ác công nghệ điện tử hiện đại</t>
    </r>
  </si>
  <si>
    <t>TEE0592</t>
  </si>
  <si>
    <t>TEE533</t>
  </si>
  <si>
    <t>TEE436</t>
  </si>
  <si>
    <t>TEE437</t>
  </si>
  <si>
    <t> TEE0448</t>
  </si>
  <si>
    <t> TEE0450</t>
  </si>
  <si>
    <t>TEE0532</t>
  </si>
  <si>
    <t>TEE0568</t>
  </si>
  <si>
    <t> TEE0453</t>
  </si>
  <si>
    <t> TEE0454</t>
  </si>
  <si>
    <t>TEE595</t>
  </si>
  <si>
    <t>TEE596</t>
  </si>
  <si>
    <t>TEE588</t>
  </si>
  <si>
    <t>TEE0486</t>
  </si>
  <si>
    <t>Tự chọn kỹ thuật (chọn 2 trong số 4 học phần)</t>
  </si>
  <si>
    <t>3 Khối kiến thức thực hành, thực tập và tốt nghiệp</t>
  </si>
  <si>
    <t>Cơ sở ngoài trường</t>
  </si>
  <si>
    <t>Tên HP 140TC</t>
  </si>
  <si>
    <t>Khoa quốc tế</t>
  </si>
  <si>
    <t>Đại cương về cơ điện tử</t>
  </si>
  <si>
    <t>Khoa điện tử</t>
  </si>
  <si>
    <t>5 tuần</t>
  </si>
  <si>
    <t>20.1</t>
  </si>
  <si>
    <t>20.2</t>
  </si>
  <si>
    <t>Khoa SP KT</t>
  </si>
  <si>
    <t>Khoa cơ bản</t>
  </si>
  <si>
    <t>MEC411</t>
  </si>
  <si>
    <t>Các hệ thống đo cơ điện tử</t>
  </si>
  <si>
    <t>MEC412</t>
  </si>
  <si>
    <t>Tổng II.2</t>
  </si>
  <si>
    <t>MEC5102</t>
  </si>
  <si>
    <t>MEC5103</t>
  </si>
  <si>
    <t>MEC0111</t>
  </si>
  <si>
    <t>MEC0476</t>
  </si>
  <si>
    <t>Khoa đề xuất Toán ứng dụng</t>
  </si>
  <si>
    <t>Khoa Ô tô và máy ĐL</t>
  </si>
  <si>
    <t>MEC0358</t>
  </si>
  <si>
    <t>Đồ án hệ thống đo cơ điện tử</t>
  </si>
  <si>
    <t> MEC0599</t>
  </si>
  <si>
    <t>MEC0435</t>
  </si>
  <si>
    <t>MEC0436</t>
  </si>
  <si>
    <t>MEC0437</t>
  </si>
  <si>
    <t>3. Khối kiến thức thực hành, thực tập, tốt nghiệp</t>
  </si>
  <si>
    <t>Thực tập chuyên môn chuyên ngành kỹ thuật Cơ điện tử</t>
  </si>
  <si>
    <t>MEC0359</t>
  </si>
  <si>
    <t>MEC0360</t>
  </si>
  <si>
    <t>MEC0361</t>
  </si>
  <si>
    <t>TEE0464</t>
  </si>
  <si>
    <t>Thí nghiệm chuyên ngành Kỹ thuật Cơ điện tử</t>
  </si>
  <si>
    <t>TEE0487</t>
  </si>
  <si>
    <t>2. Khối kiến thức riêng chuyên ngành Kỹ thuật Cơ Điện tử</t>
  </si>
  <si>
    <t>Khoa đề xuất Thực tập chuyên ngành - khối ngành Cơ điện tử</t>
  </si>
  <si>
    <t>Thức tự chọn  KHTN (chọn 1 trong 2 HP)</t>
  </si>
  <si>
    <t>Tự chọn KHTN (chọn 1 trong 2 HP)</t>
  </si>
  <si>
    <t>Tự chọn VH-XH-MT (chọn 1 trong 3 HP)</t>
  </si>
  <si>
    <t>Tự chọn KHTN (chọn 1 trong 2 học phần)</t>
  </si>
  <si>
    <t>Tự chọn Kinh tế-QLSX (chọn 1 trong 4 học phần)</t>
  </si>
  <si>
    <t>Tự chọn VH-XH-MT                           (chọn 1 trong 3 học phần)</t>
  </si>
  <si>
    <t>KHUNG CHƯƠNG TRÌNH ĐÀO TẠO CHUYÊN NGÀNH XÂY DỰNG DÂN DỤNG VÀ CN</t>
  </si>
  <si>
    <t>Khoa Kinh tế công nghiệp</t>
  </si>
  <si>
    <t>Khoa KT ô tô &amp; MĐL</t>
  </si>
  <si>
    <t>FIM309</t>
  </si>
  <si>
    <t>Vẽ kỹ thuật xây dựng</t>
  </si>
  <si>
    <t>FIM311</t>
  </si>
  <si>
    <t>Địa chất công trình</t>
  </si>
  <si>
    <t>FIM310</t>
  </si>
  <si>
    <t>Cơ học đất</t>
  </si>
  <si>
    <t>FIM316</t>
  </si>
  <si>
    <t>Vật liệu xây dựng</t>
  </si>
  <si>
    <t>Cơ sở quy hoạch - kiến trúc</t>
  </si>
  <si>
    <t>Kiến trúc dân dụng và công nghiệp</t>
  </si>
  <si>
    <t>FIM315</t>
  </si>
  <si>
    <t>Trắc địa</t>
  </si>
  <si>
    <t>Cấu tạo kiến trúc</t>
  </si>
  <si>
    <t>FIM415</t>
  </si>
  <si>
    <t>Cơ học Kết cấu 1</t>
  </si>
  <si>
    <t>FIM416</t>
  </si>
  <si>
    <t>Cơ học Kết cấu 2</t>
  </si>
  <si>
    <t>FIM4107</t>
  </si>
  <si>
    <t>Nền và móng</t>
  </si>
  <si>
    <t xml:space="preserve">Kết cấu bê tông cốt thép </t>
  </si>
  <si>
    <t xml:space="preserve">Kết cấu thép </t>
  </si>
  <si>
    <t>Ứng dụng tin học trong xây dựng</t>
  </si>
  <si>
    <t>FIM421</t>
  </si>
  <si>
    <t>Động lực học công trình</t>
  </si>
  <si>
    <t>FIM517</t>
  </si>
  <si>
    <t>Kinh tế xây dựng</t>
  </si>
  <si>
    <t>Thiết kế kiến trúc</t>
  </si>
  <si>
    <t>Thí nghiệm cơ sở-(vật liệu và đất)</t>
  </si>
  <si>
    <t>Thí nghiệm chuyên môn ngành KTXDCT</t>
  </si>
  <si>
    <t>Thông gió</t>
  </si>
  <si>
    <t>Quản lý dự án XD</t>
  </si>
  <si>
    <t>Hư hỏng và sửa chữa công trình</t>
  </si>
  <si>
    <t>2. Khối kiến thức Chuyên ngành Xây dựng dân dụng và công nghiệp</t>
  </si>
  <si>
    <t xml:space="preserve">Kết cấu nhà bê tông cốt thép </t>
  </si>
  <si>
    <t xml:space="preserve">Kết cấu nhà thép </t>
  </si>
  <si>
    <t xml:space="preserve">Thiết kế nhà bê tông cốt thép </t>
  </si>
  <si>
    <t xml:space="preserve">Thiết kế nhà thép  </t>
  </si>
  <si>
    <t>Kết cấu liên hợp thép - BT</t>
  </si>
  <si>
    <t>FIM426</t>
  </si>
  <si>
    <t>Kỹ thuật thi công</t>
  </si>
  <si>
    <t>Tổ chức thi công</t>
  </si>
  <si>
    <t>FIM419</t>
  </si>
  <si>
    <t>Đồ án kỹ thuật thi công</t>
  </si>
  <si>
    <t>FIM418</t>
  </si>
  <si>
    <t>Đồ án kết cấu bê tông cốt thép</t>
  </si>
  <si>
    <t> FIM474</t>
  </si>
  <si>
    <t>Đồ án Nền và móng</t>
  </si>
  <si>
    <t>FIM560</t>
  </si>
  <si>
    <t>Đồ án Kết cấu thép</t>
  </si>
  <si>
    <t>FIM314</t>
  </si>
  <si>
    <t>Thực tập trắc địa</t>
  </si>
  <si>
    <t>WSH203</t>
  </si>
  <si>
    <t>Thực tập công nhân xây dựng</t>
  </si>
  <si>
    <t>FIM541</t>
  </si>
  <si>
    <t>Thực tập tốt nghiệp chuyên ngành XDDN&amp;CN</t>
  </si>
  <si>
    <t>FIM542</t>
  </si>
  <si>
    <r>
      <t xml:space="preserve">ĐATN chuyên ngành XDDN &amp; CN </t>
    </r>
    <r>
      <rPr>
        <b/>
        <sz val="12"/>
        <rFont val="Times New Roman"/>
        <family val="1"/>
      </rPr>
      <t>hoặc tự chọn 2(chọn trong 5 học phần này để đủ 7 TC thay thế ĐATN chuyên ngành XDDN &amp;CN)</t>
    </r>
  </si>
  <si>
    <t>FIM520</t>
  </si>
  <si>
    <t>Thiết kế kết cấu nhà dân dụng</t>
  </si>
  <si>
    <t>FIM519</t>
  </si>
  <si>
    <t>Thiết kế kết cấu nhà  Công nghiệp</t>
  </si>
  <si>
    <t>FIM522</t>
  </si>
  <si>
    <t xml:space="preserve">Thiết kế thi công công trình </t>
  </si>
  <si>
    <t> FIM558</t>
  </si>
  <si>
    <t>Công trình trên nền đất yếu</t>
  </si>
  <si>
    <t> FIM559</t>
  </si>
  <si>
    <t>Thiết kế kết cấu công trình</t>
  </si>
  <si>
    <t>(4)</t>
  </si>
  <si>
    <t>Tự chọn VH-XH-MT                              (chọn 1 trong 3 học phần)</t>
  </si>
  <si>
    <r>
      <t xml:space="preserve">Tự chọn Kinh tế (Chọn 1 trong 2 học phần)   </t>
    </r>
    <r>
      <rPr>
        <i/>
        <sz val="12"/>
        <color theme="1"/>
        <rFont val="Times New Roman"/>
        <family val="1"/>
      </rPr>
      <t> </t>
    </r>
  </si>
  <si>
    <t>FIM219</t>
  </si>
  <si>
    <t>FIM220</t>
  </si>
  <si>
    <t>FIM0393</t>
  </si>
  <si>
    <t>FIM0394</t>
  </si>
  <si>
    <t>FIM0396</t>
  </si>
  <si>
    <t>FIM0397</t>
  </si>
  <si>
    <t>FIM0398</t>
  </si>
  <si>
    <t>FIM0399</t>
  </si>
  <si>
    <t>FIM0460</t>
  </si>
  <si>
    <t>FIM0461</t>
  </si>
  <si>
    <t>FIM0463</t>
  </si>
  <si>
    <t>FIM0465</t>
  </si>
  <si>
    <t>FIM0464</t>
  </si>
  <si>
    <t>FIM0466</t>
  </si>
  <si>
    <t>Hệ thống kỹ thuật trong công trình</t>
  </si>
  <si>
    <t>PHÂN KỲ CHƯƠNG TRÌNH ĐÀO TẠO NGÀNH KỸ THUẬT XÂY DỰNG</t>
  </si>
  <si>
    <t>HỌC KỲ 1</t>
  </si>
  <si>
    <t>TT</t>
  </si>
  <si>
    <t>Tự chọn 1 (chọn 1 trong 2 học phần)</t>
  </si>
  <si>
    <t xml:space="preserve">Khối kiến thức tự chọn KT-XH-MT (1 HP)   </t>
  </si>
  <si>
    <t xml:space="preserve"> </t>
  </si>
  <si>
    <t>HỌC KỲ 2</t>
  </si>
  <si>
    <t>HỌC KỲ 3</t>
  </si>
  <si>
    <t>HỌC KỲ 4</t>
  </si>
  <si>
    <t>HỌC KỲ 5</t>
  </si>
  <si>
    <t>3 tuần</t>
  </si>
  <si>
    <t>Tự chọn 2 (chọn 1 trong 2 học phần)</t>
  </si>
  <si>
    <t>HỌC KỲ 6</t>
  </si>
  <si>
    <t>HỌC KỲ 7</t>
  </si>
  <si>
    <t>HỌC KỲ 8</t>
  </si>
  <si>
    <t>HỌC KỲ 9</t>
  </si>
  <si>
    <t>Máy thi công xây dựng</t>
  </si>
  <si>
    <t>Giáo dục thể chất tự chọn (chọn 1 học phần hoặc 1 trong 2 học phần)</t>
  </si>
  <si>
    <t>BAS0110</t>
  </si>
  <si>
    <t>Giáo dục thể chất tự chọn cơ bản</t>
  </si>
  <si>
    <t>BAS0113</t>
  </si>
  <si>
    <t>Giáo dục thể chất tự chọn nâng cao</t>
  </si>
  <si>
    <t>BAS0109</t>
  </si>
  <si>
    <t>Giáo dục thể chất bắt buộc</t>
  </si>
  <si>
    <t xml:space="preserve"> FIM217</t>
  </si>
  <si>
    <t>FIM0467</t>
  </si>
  <si>
    <t>Tự chọn 3                                                   (chọn 1 trong 2 học phần)</t>
  </si>
  <si>
    <t>Giáo dục thể chất bắt</t>
  </si>
  <si>
    <t>buộc</t>
  </si>
  <si>
    <t>Giáo dục thể chất tự chọn (chọn 1 trong 2 học phần)</t>
  </si>
  <si>
    <r>
      <t xml:space="preserve">Tự chọn Kinh tế-Quản lý (chọn 1 trong 2 HP)   </t>
    </r>
    <r>
      <rPr>
        <i/>
        <sz val="12"/>
        <color rgb="FF000000"/>
        <rFont val="Times New Roman"/>
        <family val="1"/>
      </rPr>
      <t> </t>
    </r>
  </si>
  <si>
    <t>Kiến trúc dân dụng và CN</t>
  </si>
  <si>
    <t>FIM0376</t>
  </si>
  <si>
    <t>FIM0375</t>
  </si>
  <si>
    <t>FIM0374</t>
  </si>
  <si>
    <t>Hư hỏng và sửa chữa công trìn</t>
  </si>
  <si>
    <t>FIM0468</t>
  </si>
  <si>
    <r>
      <t xml:space="preserve">ĐATN chuyên ngành XDDN &amp; CN </t>
    </r>
    <r>
      <rPr>
        <b/>
        <sz val="12"/>
        <color rgb="FF000000"/>
        <rFont val="Times New Roman"/>
        <family val="1"/>
      </rPr>
      <t>hoặc tự chọn 2(chọn trong 5 học phần này để đủ 7 TC thay thế ĐATN chuyên ngành XDDN &amp;CN)</t>
    </r>
  </si>
  <si>
    <t>Khối kiến thức bắt buộc</t>
  </si>
  <si>
    <t xml:space="preserve"> Quản lý chất lượng</t>
  </si>
  <si>
    <t>Trải nghiệm thực tế tại công trường xây dựng</t>
  </si>
  <si>
    <t>Môi trường và con người</t>
  </si>
  <si>
    <t>Nhập môn ngành Xây dựng (Cấu tạo kiến trúc dân dụng và công nghiệp)</t>
  </si>
  <si>
    <t>Sức bền vật liệu 1</t>
  </si>
  <si>
    <t>Sức bền vật liệu 2</t>
  </si>
  <si>
    <t>Tiếng Anh chuyên ngành Xây dựng</t>
  </si>
  <si>
    <t>Đồ án kiến trúc</t>
  </si>
  <si>
    <t>Phần mềm kết cấu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</si>
</sst>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2"/>
      <color indexed="10"/>
      <name val="Times New Roman"/>
      <family val="1"/>
    </font>
    <font>
      <b/>
      <sz val="12"/>
      <color rgb="FF535353"/>
      <name val="Times New Roman"/>
      <family val="1"/>
    </font>
    <font>
      <sz val="12"/>
      <color rgb="FF535353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535353"/>
      <name val="Times New Roman"/>
      <family val="1"/>
    </font>
    <font>
      <sz val="13"/>
      <color indexed="1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charset val="163"/>
      <scheme val="minor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i/>
      <sz val="12"/>
      <color indexed="1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1"/>
      <color rgb="FFFF0000"/>
      <name val="Calibri"/>
      <family val="2"/>
      <charset val="163"/>
      <scheme val="minor"/>
    </font>
    <font>
      <i/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.VnTime"/>
      <family val="2"/>
    </font>
    <font>
      <i/>
      <sz val="10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2"/>
      <color indexed="63"/>
      <name val="Times New Roman"/>
      <family val="1"/>
    </font>
    <font>
      <sz val="10"/>
      <color theme="1"/>
      <name val="Times New Roman"/>
      <family val="1"/>
      <charset val="163"/>
    </font>
    <font>
      <i/>
      <sz val="11"/>
      <color rgb="FFFF0000"/>
      <name val="Calibri"/>
      <family val="2"/>
      <scheme val="minor"/>
    </font>
    <font>
      <i/>
      <sz val="11"/>
      <color rgb="FFFF0000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3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charset val="163"/>
      <scheme val="minor"/>
    </font>
    <font>
      <sz val="10"/>
      <color rgb="FFFF0000"/>
      <name val="Docs-Times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3" borderId="16" applyNumberFormat="0" applyAlignment="0" applyProtection="0"/>
  </cellStyleXfs>
  <cellXfs count="505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/>
    </xf>
    <xf numFmtId="0" fontId="15" fillId="0" borderId="0" xfId="0" applyFont="1"/>
    <xf numFmtId="0" fontId="2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8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/>
    <xf numFmtId="0" fontId="18" fillId="0" borderId="0" xfId="0" applyFont="1"/>
    <xf numFmtId="0" fontId="21" fillId="0" borderId="8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9" fillId="0" borderId="0" xfId="0" applyFont="1"/>
    <xf numFmtId="0" fontId="17" fillId="0" borderId="8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0" fillId="0" borderId="0" xfId="0" applyFont="1"/>
    <xf numFmtId="0" fontId="31" fillId="0" borderId="8" xfId="1" applyFont="1" applyFill="1" applyBorder="1" applyAlignment="1">
      <alignment horizontal="center"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33" fillId="4" borderId="0" xfId="0" applyFont="1" applyFill="1"/>
    <xf numFmtId="0" fontId="2" fillId="4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 wrapText="1"/>
    </xf>
    <xf numFmtId="0" fontId="17" fillId="0" borderId="8" xfId="0" quotePrefix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8" xfId="0" quotePrefix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right" vertical="center"/>
    </xf>
    <xf numFmtId="0" fontId="41" fillId="0" borderId="8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8" xfId="0" quotePrefix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" fillId="0" borderId="8" xfId="0" applyFont="1" applyBorder="1"/>
    <xf numFmtId="0" fontId="27" fillId="0" borderId="8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40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vertical="center" wrapText="1"/>
    </xf>
    <xf numFmtId="0" fontId="16" fillId="0" borderId="8" xfId="1" applyFont="1" applyFill="1" applyBorder="1" applyAlignment="1">
      <alignment vertical="center" wrapText="1"/>
    </xf>
    <xf numFmtId="0" fontId="48" fillId="0" borderId="8" xfId="0" applyFont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/>
    </xf>
    <xf numFmtId="0" fontId="21" fillId="4" borderId="8" xfId="0" applyFont="1" applyFill="1" applyBorder="1" applyAlignment="1">
      <alignment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46" fillId="0" borderId="8" xfId="1" quotePrefix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51" fillId="0" borderId="8" xfId="0" applyFont="1" applyBorder="1" applyAlignment="1">
      <alignment vertical="center"/>
    </xf>
    <xf numFmtId="0" fontId="51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48" fillId="0" borderId="8" xfId="0" applyFont="1" applyBorder="1" applyAlignment="1">
      <alignment horizontal="center" vertical="center"/>
    </xf>
    <xf numFmtId="0" fontId="24" fillId="4" borderId="8" xfId="0" applyFont="1" applyFill="1" applyBorder="1" applyAlignment="1">
      <alignment vertical="center" wrapText="1"/>
    </xf>
    <xf numFmtId="0" fontId="52" fillId="0" borderId="8" xfId="0" applyFont="1" applyBorder="1" applyAlignment="1">
      <alignment horizontal="center"/>
    </xf>
    <xf numFmtId="0" fontId="53" fillId="0" borderId="8" xfId="0" applyFont="1" applyBorder="1" applyAlignment="1">
      <alignment horizontal="center" vertical="center" wrapText="1"/>
    </xf>
    <xf numFmtId="0" fontId="53" fillId="0" borderId="8" xfId="0" applyFont="1" applyBorder="1" applyAlignment="1">
      <alignment vertical="center" wrapText="1"/>
    </xf>
    <xf numFmtId="0" fontId="46" fillId="0" borderId="8" xfId="0" applyFont="1" applyFill="1" applyBorder="1" applyAlignment="1">
      <alignment vertical="center" wrapText="1"/>
    </xf>
    <xf numFmtId="0" fontId="46" fillId="5" borderId="8" xfId="0" applyFont="1" applyFill="1" applyBorder="1" applyAlignment="1">
      <alignment vertical="center" wrapText="1"/>
    </xf>
    <xf numFmtId="0" fontId="53" fillId="0" borderId="8" xfId="0" quotePrefix="1" applyFont="1" applyBorder="1" applyAlignment="1">
      <alignment horizontal="center" vertical="center" wrapText="1"/>
    </xf>
    <xf numFmtId="0" fontId="54" fillId="5" borderId="0" xfId="0" applyFont="1" applyFill="1"/>
    <xf numFmtId="0" fontId="46" fillId="0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vertical="center" wrapText="1"/>
    </xf>
    <xf numFmtId="0" fontId="46" fillId="0" borderId="8" xfId="0" quotePrefix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20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31" fillId="0" borderId="8" xfId="0" quotePrefix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0" fontId="23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58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61" fillId="4" borderId="8" xfId="0" applyFont="1" applyFill="1" applyBorder="1" applyAlignment="1">
      <alignment vertical="center" wrapText="1"/>
    </xf>
    <xf numFmtId="0" fontId="62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ill="1" applyAlignment="1"/>
    <xf numFmtId="0" fontId="27" fillId="0" borderId="8" xfId="0" applyFont="1" applyBorder="1" applyAlignment="1">
      <alignment horizontal="right" vertical="center" wrapText="1"/>
    </xf>
    <xf numFmtId="0" fontId="27" fillId="0" borderId="8" xfId="0" applyFont="1" applyBorder="1" applyAlignment="1">
      <alignment vertical="center" wrapText="1"/>
    </xf>
    <xf numFmtId="0" fontId="63" fillId="0" borderId="8" xfId="0" applyFont="1" applyBorder="1" applyAlignment="1">
      <alignment vertical="center" wrapText="1"/>
    </xf>
    <xf numFmtId="0" fontId="63" fillId="0" borderId="8" xfId="0" applyFont="1" applyBorder="1"/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center" wrapText="1"/>
    </xf>
    <xf numFmtId="0" fontId="50" fillId="0" borderId="13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top"/>
    </xf>
    <xf numFmtId="0" fontId="4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7" fillId="0" borderId="8" xfId="1" applyFont="1" applyFill="1" applyBorder="1" applyAlignment="1">
      <alignment horizontal="center" vertical="center" wrapText="1"/>
    </xf>
    <xf numFmtId="14" fontId="16" fillId="0" borderId="8" xfId="1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0" fontId="65" fillId="0" borderId="0" xfId="0" applyFont="1"/>
    <xf numFmtId="0" fontId="22" fillId="4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wrapText="1"/>
    </xf>
    <xf numFmtId="0" fontId="25" fillId="2" borderId="8" xfId="0" applyFont="1" applyFill="1" applyBorder="1" applyAlignment="1">
      <alignment wrapText="1"/>
    </xf>
    <xf numFmtId="0" fontId="21" fillId="2" borderId="8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wrapText="1"/>
    </xf>
    <xf numFmtId="0" fontId="22" fillId="2" borderId="8" xfId="0" applyFont="1" applyFill="1" applyBorder="1" applyAlignment="1">
      <alignment horizont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16" workbookViewId="0">
      <selection activeCell="B27" sqref="B27:C27"/>
    </sheetView>
  </sheetViews>
  <sheetFormatPr defaultRowHeight="14.4"/>
  <cols>
    <col min="1" max="1" width="6" customWidth="1"/>
    <col min="2" max="2" width="11.88671875" bestFit="1" customWidth="1"/>
    <col min="3" max="3" width="34.33203125" customWidth="1"/>
    <col min="4" max="4" width="7" bestFit="1" customWidth="1"/>
    <col min="7" max="7" width="19.5546875" style="12" customWidth="1"/>
    <col min="8" max="8" width="7.109375" customWidth="1"/>
    <col min="9" max="9" width="43.5546875" customWidth="1"/>
  </cols>
  <sheetData>
    <row r="1" spans="1:8" ht="15.6">
      <c r="A1" s="347" t="s">
        <v>0</v>
      </c>
      <c r="B1" s="347"/>
      <c r="C1" s="347"/>
      <c r="D1" s="347"/>
      <c r="E1" s="347"/>
      <c r="F1" s="347"/>
      <c r="G1" s="347"/>
      <c r="H1" s="347"/>
    </row>
    <row r="2" spans="1:8">
      <c r="A2" s="348" t="s">
        <v>1</v>
      </c>
      <c r="B2" s="348" t="s">
        <v>2</v>
      </c>
      <c r="C2" s="348" t="s">
        <v>763</v>
      </c>
      <c r="D2" s="348" t="s">
        <v>4</v>
      </c>
      <c r="E2" s="348" t="s">
        <v>5</v>
      </c>
      <c r="F2" s="348" t="s">
        <v>167</v>
      </c>
      <c r="G2" s="348" t="s">
        <v>377</v>
      </c>
      <c r="H2" s="348" t="s">
        <v>8</v>
      </c>
    </row>
    <row r="3" spans="1:8">
      <c r="A3" s="348"/>
      <c r="B3" s="348"/>
      <c r="C3" s="348"/>
      <c r="D3" s="348"/>
      <c r="E3" s="348"/>
      <c r="F3" s="348"/>
      <c r="G3" s="348"/>
      <c r="H3" s="348"/>
    </row>
    <row r="4" spans="1:8">
      <c r="A4" s="348"/>
      <c r="B4" s="348"/>
      <c r="C4" s="348"/>
      <c r="D4" s="348"/>
      <c r="E4" s="348"/>
      <c r="F4" s="348"/>
      <c r="G4" s="348"/>
      <c r="H4" s="348"/>
    </row>
    <row r="5" spans="1:8" ht="15.6">
      <c r="A5" s="348" t="s">
        <v>9</v>
      </c>
      <c r="B5" s="348"/>
      <c r="C5" s="348"/>
      <c r="D5" s="348"/>
      <c r="E5" s="348"/>
      <c r="F5" s="348"/>
      <c r="G5" s="348"/>
      <c r="H5" s="348"/>
    </row>
    <row r="6" spans="1:8" ht="15.6">
      <c r="A6" s="340" t="s">
        <v>10</v>
      </c>
      <c r="B6" s="340"/>
      <c r="C6" s="340"/>
      <c r="D6" s="340"/>
      <c r="E6" s="340"/>
      <c r="F6" s="340"/>
      <c r="G6" s="340"/>
      <c r="H6" s="340"/>
    </row>
    <row r="7" spans="1:8" ht="15.6">
      <c r="A7" s="235">
        <v>1</v>
      </c>
      <c r="B7" s="226" t="s">
        <v>138</v>
      </c>
      <c r="C7" s="236" t="s">
        <v>11</v>
      </c>
      <c r="D7" s="235">
        <v>3</v>
      </c>
      <c r="E7" s="235">
        <v>45</v>
      </c>
      <c r="F7" s="235"/>
      <c r="G7" s="345" t="s">
        <v>380</v>
      </c>
      <c r="H7" s="76"/>
    </row>
    <row r="8" spans="1:8" ht="15.6">
      <c r="A8" s="235">
        <v>2</v>
      </c>
      <c r="B8" s="226" t="s">
        <v>139</v>
      </c>
      <c r="C8" s="236" t="s">
        <v>12</v>
      </c>
      <c r="D8" s="235">
        <v>2</v>
      </c>
      <c r="E8" s="235">
        <v>30</v>
      </c>
      <c r="F8" s="235"/>
      <c r="G8" s="345"/>
      <c r="H8" s="76"/>
    </row>
    <row r="9" spans="1:8" ht="15.6">
      <c r="A9" s="235">
        <v>3</v>
      </c>
      <c r="B9" s="226" t="s">
        <v>140</v>
      </c>
      <c r="C9" s="236" t="s">
        <v>13</v>
      </c>
      <c r="D9" s="235">
        <v>2</v>
      </c>
      <c r="E9" s="235">
        <v>30</v>
      </c>
      <c r="F9" s="235"/>
      <c r="G9" s="345"/>
      <c r="H9" s="76"/>
    </row>
    <row r="10" spans="1:8" ht="15.6">
      <c r="A10" s="235">
        <v>4</v>
      </c>
      <c r="B10" s="226" t="s">
        <v>137</v>
      </c>
      <c r="C10" s="236" t="s">
        <v>14</v>
      </c>
      <c r="D10" s="235">
        <v>2</v>
      </c>
      <c r="E10" s="235">
        <v>30</v>
      </c>
      <c r="F10" s="235"/>
      <c r="G10" s="345"/>
      <c r="H10" s="76"/>
    </row>
    <row r="11" spans="1:8" ht="15.6">
      <c r="A11" s="235">
        <v>5</v>
      </c>
      <c r="B11" s="235" t="s">
        <v>141</v>
      </c>
      <c r="C11" s="236" t="s">
        <v>15</v>
      </c>
      <c r="D11" s="235">
        <v>2</v>
      </c>
      <c r="E11" s="235">
        <v>30</v>
      </c>
      <c r="F11" s="235"/>
      <c r="G11" s="345"/>
      <c r="H11" s="76"/>
    </row>
    <row r="12" spans="1:8" ht="15.6">
      <c r="A12" s="235">
        <v>6</v>
      </c>
      <c r="B12" s="235" t="s">
        <v>81</v>
      </c>
      <c r="C12" s="236" t="s">
        <v>16</v>
      </c>
      <c r="D12" s="235">
        <v>2</v>
      </c>
      <c r="E12" s="235">
        <v>30</v>
      </c>
      <c r="F12" s="235"/>
      <c r="G12" s="76" t="s">
        <v>96</v>
      </c>
      <c r="H12" s="76"/>
    </row>
    <row r="13" spans="1:8" ht="16.5" customHeight="1">
      <c r="A13" s="235">
        <v>7</v>
      </c>
      <c r="B13" s="227" t="s">
        <v>134</v>
      </c>
      <c r="C13" s="236" t="s">
        <v>17</v>
      </c>
      <c r="D13" s="235">
        <v>2</v>
      </c>
      <c r="E13" s="235">
        <v>30</v>
      </c>
      <c r="F13" s="235"/>
      <c r="G13" s="345" t="s">
        <v>382</v>
      </c>
      <c r="H13" s="76"/>
    </row>
    <row r="14" spans="1:8" ht="15.6">
      <c r="A14" s="235">
        <v>8</v>
      </c>
      <c r="B14" s="227" t="s">
        <v>135</v>
      </c>
      <c r="C14" s="236" t="s">
        <v>18</v>
      </c>
      <c r="D14" s="235">
        <v>4</v>
      </c>
      <c r="E14" s="235">
        <v>60</v>
      </c>
      <c r="F14" s="235"/>
      <c r="G14" s="345"/>
      <c r="H14" s="76"/>
    </row>
    <row r="15" spans="1:8" ht="15.6">
      <c r="A15" s="235">
        <v>9</v>
      </c>
      <c r="B15" s="227" t="s">
        <v>136</v>
      </c>
      <c r="C15" s="236" t="s">
        <v>19</v>
      </c>
      <c r="D15" s="235">
        <v>3</v>
      </c>
      <c r="E15" s="235">
        <v>45</v>
      </c>
      <c r="F15" s="235"/>
      <c r="G15" s="345"/>
      <c r="H15" s="76"/>
    </row>
    <row r="16" spans="1:8" ht="15.6">
      <c r="A16" s="235">
        <v>10</v>
      </c>
      <c r="B16" s="227" t="s">
        <v>146</v>
      </c>
      <c r="C16" s="236" t="s">
        <v>20</v>
      </c>
      <c r="D16" s="235">
        <v>3</v>
      </c>
      <c r="E16" s="235">
        <v>45</v>
      </c>
      <c r="F16" s="235"/>
      <c r="G16" s="352" t="s">
        <v>764</v>
      </c>
      <c r="H16" s="76"/>
    </row>
    <row r="17" spans="1:8" ht="15.6">
      <c r="A17" s="235">
        <v>11</v>
      </c>
      <c r="B17" s="227" t="s">
        <v>233</v>
      </c>
      <c r="C17" s="236" t="s">
        <v>21</v>
      </c>
      <c r="D17" s="235">
        <v>3</v>
      </c>
      <c r="E17" s="235">
        <v>45</v>
      </c>
      <c r="F17" s="235"/>
      <c r="G17" s="352"/>
      <c r="H17" s="76"/>
    </row>
    <row r="18" spans="1:8" ht="15.6">
      <c r="A18" s="235">
        <v>12</v>
      </c>
      <c r="B18" s="227" t="s">
        <v>147</v>
      </c>
      <c r="C18" s="236" t="s">
        <v>22</v>
      </c>
      <c r="D18" s="235">
        <v>3</v>
      </c>
      <c r="E18" s="235">
        <v>45</v>
      </c>
      <c r="F18" s="235"/>
      <c r="G18" s="352"/>
      <c r="H18" s="76"/>
    </row>
    <row r="19" spans="1:8" ht="15.6">
      <c r="A19" s="235">
        <v>13</v>
      </c>
      <c r="B19" s="227" t="s">
        <v>79</v>
      </c>
      <c r="C19" s="236" t="s">
        <v>23</v>
      </c>
      <c r="D19" s="235">
        <v>3</v>
      </c>
      <c r="E19" s="235">
        <v>45</v>
      </c>
      <c r="F19" s="235"/>
      <c r="G19" s="352" t="s">
        <v>382</v>
      </c>
      <c r="H19" s="76"/>
    </row>
    <row r="20" spans="1:8" ht="15.6">
      <c r="A20" s="235">
        <v>14</v>
      </c>
      <c r="B20" s="227" t="s">
        <v>80</v>
      </c>
      <c r="C20" s="236" t="s">
        <v>24</v>
      </c>
      <c r="D20" s="235">
        <v>3</v>
      </c>
      <c r="E20" s="235">
        <v>30</v>
      </c>
      <c r="F20" s="235">
        <v>15</v>
      </c>
      <c r="G20" s="352"/>
      <c r="H20" s="76"/>
    </row>
    <row r="21" spans="1:8" ht="15.6">
      <c r="A21" s="235">
        <v>15</v>
      </c>
      <c r="B21" s="235" t="s">
        <v>83</v>
      </c>
      <c r="C21" s="236" t="s">
        <v>25</v>
      </c>
      <c r="D21" s="235"/>
      <c r="E21" s="235"/>
      <c r="F21" s="235"/>
      <c r="G21" s="352"/>
      <c r="H21" s="76"/>
    </row>
    <row r="22" spans="1:8" ht="15.6">
      <c r="A22" s="235">
        <v>16</v>
      </c>
      <c r="B22" s="235" t="s">
        <v>84</v>
      </c>
      <c r="C22" s="236" t="s">
        <v>26</v>
      </c>
      <c r="D22" s="235"/>
      <c r="E22" s="235"/>
      <c r="F22" s="235"/>
      <c r="G22" s="352"/>
      <c r="H22" s="76"/>
    </row>
    <row r="23" spans="1:8" ht="15.6">
      <c r="A23" s="235">
        <v>17</v>
      </c>
      <c r="B23" s="235" t="s">
        <v>85</v>
      </c>
      <c r="C23" s="236" t="s">
        <v>27</v>
      </c>
      <c r="D23" s="235"/>
      <c r="E23" s="235"/>
      <c r="F23" s="235"/>
      <c r="G23" s="352"/>
      <c r="H23" s="76"/>
    </row>
    <row r="24" spans="1:8" ht="16.8">
      <c r="A24" s="235">
        <v>18</v>
      </c>
      <c r="B24" s="232" t="s">
        <v>778</v>
      </c>
      <c r="C24" s="236" t="s">
        <v>765</v>
      </c>
      <c r="D24" s="235">
        <v>2</v>
      </c>
      <c r="E24" s="235">
        <v>30</v>
      </c>
      <c r="F24" s="235"/>
      <c r="G24" s="76" t="s">
        <v>183</v>
      </c>
      <c r="H24" s="76"/>
    </row>
    <row r="25" spans="1:8" ht="15.6">
      <c r="A25" s="235">
        <v>19</v>
      </c>
      <c r="B25" s="227" t="s">
        <v>152</v>
      </c>
      <c r="C25" s="236" t="s">
        <v>28</v>
      </c>
      <c r="D25" s="235">
        <v>3</v>
      </c>
      <c r="E25" s="235">
        <v>45</v>
      </c>
      <c r="F25" s="235"/>
      <c r="G25" s="76" t="s">
        <v>766</v>
      </c>
      <c r="H25" s="76"/>
    </row>
    <row r="26" spans="1:8" ht="15.6">
      <c r="A26" s="235"/>
      <c r="B26" s="235"/>
      <c r="C26" s="236" t="s">
        <v>29</v>
      </c>
      <c r="D26" s="235"/>
      <c r="E26" s="235"/>
      <c r="F26" s="235"/>
      <c r="G26" s="76" t="s">
        <v>177</v>
      </c>
      <c r="H26" s="76" t="s">
        <v>767</v>
      </c>
    </row>
    <row r="27" spans="1:8" ht="16.2">
      <c r="A27" s="235">
        <v>20</v>
      </c>
      <c r="B27" s="349" t="s">
        <v>800</v>
      </c>
      <c r="C27" s="350"/>
      <c r="D27" s="36">
        <v>2</v>
      </c>
      <c r="E27" s="238"/>
      <c r="F27" s="238"/>
      <c r="G27" s="239"/>
      <c r="H27" s="239"/>
    </row>
    <row r="28" spans="1:8" s="63" customFormat="1" ht="15.6">
      <c r="A28" s="225" t="s">
        <v>768</v>
      </c>
      <c r="B28" s="257" t="s">
        <v>90</v>
      </c>
      <c r="C28" s="258" t="s">
        <v>30</v>
      </c>
      <c r="D28" s="261" t="s">
        <v>143</v>
      </c>
      <c r="E28" s="257">
        <v>30</v>
      </c>
      <c r="F28" s="257"/>
      <c r="G28" s="83" t="s">
        <v>91</v>
      </c>
      <c r="H28" s="83"/>
    </row>
    <row r="29" spans="1:8" s="63" customFormat="1" ht="15.6">
      <c r="A29" s="225" t="s">
        <v>769</v>
      </c>
      <c r="B29" s="257" t="s">
        <v>92</v>
      </c>
      <c r="C29" s="258" t="s">
        <v>31</v>
      </c>
      <c r="D29" s="261" t="s">
        <v>143</v>
      </c>
      <c r="E29" s="257">
        <v>30</v>
      </c>
      <c r="F29" s="257"/>
      <c r="G29" s="83" t="s">
        <v>770</v>
      </c>
      <c r="H29" s="83"/>
    </row>
    <row r="30" spans="1:8" ht="30.75" customHeight="1">
      <c r="A30" s="226">
        <v>21</v>
      </c>
      <c r="B30" s="349" t="s">
        <v>568</v>
      </c>
      <c r="C30" s="350"/>
      <c r="D30" s="36">
        <v>2</v>
      </c>
      <c r="E30" s="240"/>
      <c r="F30" s="240"/>
      <c r="G30" s="90"/>
      <c r="H30" s="90"/>
    </row>
    <row r="31" spans="1:8" s="63" customFormat="1" ht="15.6">
      <c r="A31" s="225">
        <v>21.1</v>
      </c>
      <c r="B31" s="225" t="s">
        <v>95</v>
      </c>
      <c r="C31" s="234" t="s">
        <v>32</v>
      </c>
      <c r="D31" s="261" t="s">
        <v>143</v>
      </c>
      <c r="E31" s="225">
        <v>30</v>
      </c>
      <c r="F31" s="225"/>
      <c r="G31" s="351" t="s">
        <v>96</v>
      </c>
      <c r="H31" s="83"/>
    </row>
    <row r="32" spans="1:8" s="63" customFormat="1" ht="16.8">
      <c r="A32" s="225">
        <v>21.2</v>
      </c>
      <c r="B32" s="233" t="s">
        <v>422</v>
      </c>
      <c r="C32" s="255" t="s">
        <v>33</v>
      </c>
      <c r="D32" s="261" t="s">
        <v>143</v>
      </c>
      <c r="E32" s="225">
        <v>30</v>
      </c>
      <c r="F32" s="256"/>
      <c r="G32" s="351"/>
      <c r="H32" s="175"/>
    </row>
    <row r="33" spans="1:9" ht="15.6">
      <c r="A33" s="122"/>
      <c r="B33" s="76"/>
      <c r="C33" s="238" t="s">
        <v>34</v>
      </c>
      <c r="D33" s="239">
        <f>D30+D27+D25+D24+D20+D19+D18+D17+D16+D15+D14+D13+D12+D11+D10+D9+D8+D7</f>
        <v>46</v>
      </c>
      <c r="E33" s="239"/>
      <c r="F33" s="239"/>
      <c r="G33" s="76"/>
      <c r="H33" s="76"/>
    </row>
    <row r="34" spans="1:9" ht="15.6">
      <c r="A34" s="348" t="s">
        <v>35</v>
      </c>
      <c r="B34" s="348"/>
      <c r="C34" s="348"/>
      <c r="D34" s="348"/>
      <c r="E34" s="348"/>
      <c r="F34" s="348"/>
      <c r="G34" s="348"/>
      <c r="H34" s="348"/>
    </row>
    <row r="35" spans="1:9" ht="15.6">
      <c r="A35" s="340" t="s">
        <v>453</v>
      </c>
      <c r="B35" s="340"/>
      <c r="C35" s="340"/>
      <c r="D35" s="340"/>
      <c r="E35" s="340"/>
      <c r="F35" s="340"/>
      <c r="G35" s="340"/>
      <c r="H35" s="340"/>
    </row>
    <row r="36" spans="1:9" ht="16.8">
      <c r="A36" s="226">
        <v>22</v>
      </c>
      <c r="B36" s="232" t="s">
        <v>424</v>
      </c>
      <c r="C36" s="241" t="s">
        <v>37</v>
      </c>
      <c r="D36" s="232">
        <v>2</v>
      </c>
      <c r="E36" s="232">
        <v>30</v>
      </c>
      <c r="F36" s="232"/>
      <c r="G36" s="344" t="s">
        <v>781</v>
      </c>
      <c r="H36" s="76"/>
    </row>
    <row r="37" spans="1:9" ht="16.8">
      <c r="A37" s="226">
        <v>23</v>
      </c>
      <c r="B37" s="232" t="s">
        <v>425</v>
      </c>
      <c r="C37" s="242" t="s">
        <v>38</v>
      </c>
      <c r="D37" s="232">
        <v>2</v>
      </c>
      <c r="E37" s="232">
        <v>30</v>
      </c>
      <c r="F37" s="232"/>
      <c r="G37" s="344"/>
      <c r="H37" s="76"/>
    </row>
    <row r="38" spans="1:9" ht="16.8">
      <c r="A38" s="226">
        <v>24</v>
      </c>
      <c r="B38" s="232" t="s">
        <v>458</v>
      </c>
      <c r="C38" s="242" t="s">
        <v>39</v>
      </c>
      <c r="D38" s="67">
        <v>3</v>
      </c>
      <c r="E38" s="67">
        <v>45</v>
      </c>
      <c r="F38" s="67"/>
      <c r="G38" s="344" t="s">
        <v>98</v>
      </c>
      <c r="H38" s="76"/>
    </row>
    <row r="39" spans="1:9" ht="16.8">
      <c r="A39" s="226">
        <v>25</v>
      </c>
      <c r="B39" s="232" t="s">
        <v>430</v>
      </c>
      <c r="C39" s="242" t="s">
        <v>40</v>
      </c>
      <c r="D39" s="232">
        <v>2</v>
      </c>
      <c r="E39" s="232">
        <v>30</v>
      </c>
      <c r="F39" s="232"/>
      <c r="G39" s="344"/>
      <c r="H39" s="76"/>
    </row>
    <row r="40" spans="1:9" ht="16.8">
      <c r="A40" s="226">
        <v>26</v>
      </c>
      <c r="B40" s="232" t="s">
        <v>454</v>
      </c>
      <c r="C40" s="242" t="s">
        <v>41</v>
      </c>
      <c r="D40" s="232">
        <v>3</v>
      </c>
      <c r="E40" s="232">
        <v>30</v>
      </c>
      <c r="F40" s="232">
        <v>15</v>
      </c>
      <c r="G40" s="344"/>
      <c r="H40" s="76"/>
    </row>
    <row r="41" spans="1:9" ht="16.8">
      <c r="A41" s="226">
        <v>27</v>
      </c>
      <c r="B41" s="235" t="s">
        <v>156</v>
      </c>
      <c r="C41" s="242" t="s">
        <v>42</v>
      </c>
      <c r="D41" s="232">
        <v>3</v>
      </c>
      <c r="E41" s="232">
        <v>45</v>
      </c>
      <c r="F41" s="232"/>
      <c r="G41" s="344" t="s">
        <v>766</v>
      </c>
      <c r="H41" s="76"/>
    </row>
    <row r="42" spans="1:9" ht="16.8">
      <c r="A42" s="226">
        <v>28</v>
      </c>
      <c r="B42" s="235" t="s">
        <v>779</v>
      </c>
      <c r="C42" s="242" t="s">
        <v>43</v>
      </c>
      <c r="D42" s="232">
        <v>3</v>
      </c>
      <c r="E42" s="232">
        <v>45</v>
      </c>
      <c r="F42" s="232"/>
      <c r="G42" s="344"/>
      <c r="H42" s="76"/>
    </row>
    <row r="43" spans="1:9" ht="16.8">
      <c r="A43" s="226">
        <v>29</v>
      </c>
      <c r="B43" s="232" t="s">
        <v>436</v>
      </c>
      <c r="C43" s="242" t="s">
        <v>44</v>
      </c>
      <c r="D43" s="232">
        <v>2</v>
      </c>
      <c r="E43" s="232">
        <v>30</v>
      </c>
      <c r="F43" s="232"/>
      <c r="G43" s="353" t="s">
        <v>98</v>
      </c>
      <c r="H43" s="76"/>
    </row>
    <row r="44" spans="1:9" ht="16.8">
      <c r="A44" s="226">
        <v>30</v>
      </c>
      <c r="B44" s="235" t="s">
        <v>429</v>
      </c>
      <c r="C44" s="242" t="s">
        <v>45</v>
      </c>
      <c r="D44" s="232">
        <v>3</v>
      </c>
      <c r="E44" s="232">
        <v>45</v>
      </c>
      <c r="F44" s="232"/>
      <c r="G44" s="354"/>
      <c r="H44" s="76"/>
    </row>
    <row r="45" spans="1:9" ht="16.8">
      <c r="A45" s="226">
        <v>31</v>
      </c>
      <c r="B45" s="227" t="s">
        <v>151</v>
      </c>
      <c r="C45" s="242" t="s">
        <v>46</v>
      </c>
      <c r="D45" s="232">
        <v>3</v>
      </c>
      <c r="E45" s="243"/>
      <c r="F45" s="243"/>
      <c r="G45" s="355"/>
      <c r="H45" s="76"/>
    </row>
    <row r="46" spans="1:9" ht="16.8">
      <c r="A46" s="226">
        <v>32</v>
      </c>
      <c r="B46" s="227" t="s">
        <v>153</v>
      </c>
      <c r="C46" s="242" t="s">
        <v>47</v>
      </c>
      <c r="D46" s="232">
        <v>3</v>
      </c>
      <c r="E46" s="232">
        <v>45</v>
      </c>
      <c r="F46" s="232"/>
      <c r="G46" s="122" t="s">
        <v>677</v>
      </c>
      <c r="H46" s="76"/>
    </row>
    <row r="47" spans="1:9" ht="16.8">
      <c r="A47" s="226">
        <v>33</v>
      </c>
      <c r="B47" s="227" t="s">
        <v>237</v>
      </c>
      <c r="C47" s="242" t="s">
        <v>235</v>
      </c>
      <c r="D47" s="226">
        <v>2</v>
      </c>
      <c r="E47" s="226">
        <v>30</v>
      </c>
      <c r="F47" s="226"/>
      <c r="G47" s="122" t="s">
        <v>771</v>
      </c>
      <c r="H47" s="76"/>
      <c r="I47" s="260" t="s">
        <v>780</v>
      </c>
    </row>
    <row r="48" spans="1:9" ht="16.8">
      <c r="A48" s="226">
        <v>34</v>
      </c>
      <c r="B48" s="232" t="s">
        <v>431</v>
      </c>
      <c r="C48" s="242" t="s">
        <v>49</v>
      </c>
      <c r="D48" s="232">
        <v>2</v>
      </c>
      <c r="E48" s="226">
        <v>30</v>
      </c>
      <c r="F48" s="232"/>
      <c r="G48" s="122" t="s">
        <v>98</v>
      </c>
      <c r="H48" s="76"/>
    </row>
    <row r="49" spans="1:8" ht="16.8">
      <c r="A49" s="226">
        <v>35</v>
      </c>
      <c r="B49" s="235" t="s">
        <v>155</v>
      </c>
      <c r="C49" s="242" t="s">
        <v>50</v>
      </c>
      <c r="D49" s="232">
        <v>3</v>
      </c>
      <c r="E49" s="232">
        <v>45</v>
      </c>
      <c r="F49" s="232"/>
      <c r="G49" s="344" t="s">
        <v>766</v>
      </c>
      <c r="H49" s="76"/>
    </row>
    <row r="50" spans="1:8" ht="16.8">
      <c r="A50" s="226">
        <v>36</v>
      </c>
      <c r="B50" s="235" t="s">
        <v>104</v>
      </c>
      <c r="C50" s="242" t="s">
        <v>51</v>
      </c>
      <c r="D50" s="232">
        <v>3</v>
      </c>
      <c r="E50" s="232">
        <v>45</v>
      </c>
      <c r="F50" s="232"/>
      <c r="G50" s="344"/>
      <c r="H50" s="76"/>
    </row>
    <row r="51" spans="1:8" ht="16.8">
      <c r="A51" s="226">
        <v>37</v>
      </c>
      <c r="B51" s="232" t="s">
        <v>427</v>
      </c>
      <c r="C51" s="242" t="s">
        <v>52</v>
      </c>
      <c r="D51" s="232">
        <v>3</v>
      </c>
      <c r="E51" s="232">
        <v>45</v>
      </c>
      <c r="F51" s="232"/>
      <c r="G51" s="345" t="s">
        <v>103</v>
      </c>
      <c r="H51" s="76"/>
    </row>
    <row r="52" spans="1:8" ht="16.8">
      <c r="A52" s="226">
        <v>38</v>
      </c>
      <c r="B52" s="57" t="s">
        <v>353</v>
      </c>
      <c r="C52" s="56" t="s">
        <v>329</v>
      </c>
      <c r="D52" s="226">
        <v>3</v>
      </c>
      <c r="E52" s="232">
        <v>45</v>
      </c>
      <c r="F52" s="232"/>
      <c r="G52" s="345"/>
      <c r="H52" s="76"/>
    </row>
    <row r="53" spans="1:8" ht="16.8">
      <c r="A53" s="226">
        <v>39</v>
      </c>
      <c r="B53" s="227" t="s">
        <v>164</v>
      </c>
      <c r="C53" s="242" t="s">
        <v>53</v>
      </c>
      <c r="D53" s="232">
        <v>3</v>
      </c>
      <c r="E53" s="232">
        <v>45</v>
      </c>
      <c r="F53" s="232"/>
      <c r="G53" s="345"/>
      <c r="H53" s="76"/>
    </row>
    <row r="54" spans="1:8" ht="15.6">
      <c r="A54" s="244"/>
      <c r="B54" s="244"/>
      <c r="C54" s="238" t="s">
        <v>34</v>
      </c>
      <c r="D54" s="245">
        <f>SUM(D36:D53)</f>
        <v>48</v>
      </c>
      <c r="E54" s="245"/>
      <c r="F54" s="245"/>
      <c r="G54" s="244"/>
      <c r="H54" s="244"/>
    </row>
    <row r="55" spans="1:8" ht="15.6">
      <c r="A55" s="340" t="s">
        <v>796</v>
      </c>
      <c r="B55" s="340"/>
      <c r="C55" s="340"/>
      <c r="D55" s="340"/>
      <c r="E55" s="340"/>
      <c r="F55" s="340"/>
      <c r="G55" s="340"/>
      <c r="H55" s="340"/>
    </row>
    <row r="56" spans="1:8" ht="16.8">
      <c r="A56" s="246">
        <v>40</v>
      </c>
      <c r="B56" s="235" t="s">
        <v>451</v>
      </c>
      <c r="C56" s="247" t="s">
        <v>55</v>
      </c>
      <c r="D56" s="232">
        <v>3</v>
      </c>
      <c r="E56" s="232">
        <v>45</v>
      </c>
      <c r="F56" s="232"/>
      <c r="G56" s="346" t="s">
        <v>183</v>
      </c>
      <c r="H56" s="248"/>
    </row>
    <row r="57" spans="1:8" ht="16.8">
      <c r="A57" s="246">
        <v>41</v>
      </c>
      <c r="B57" s="235" t="s">
        <v>782</v>
      </c>
      <c r="C57" s="247" t="s">
        <v>56</v>
      </c>
      <c r="D57" s="232">
        <v>2</v>
      </c>
      <c r="E57" s="232"/>
      <c r="F57" s="232"/>
      <c r="G57" s="346"/>
      <c r="H57" s="76"/>
    </row>
    <row r="58" spans="1:8" ht="16.8">
      <c r="A58" s="246">
        <v>42</v>
      </c>
      <c r="B58" s="235" t="s">
        <v>438</v>
      </c>
      <c r="C58" s="65" t="s">
        <v>57</v>
      </c>
      <c r="D58" s="232">
        <v>3</v>
      </c>
      <c r="E58" s="232">
        <v>45</v>
      </c>
      <c r="F58" s="232"/>
      <c r="G58" s="346"/>
      <c r="H58" s="76"/>
    </row>
    <row r="59" spans="1:8" ht="16.8">
      <c r="A59" s="246">
        <v>43</v>
      </c>
      <c r="B59" s="235" t="s">
        <v>772</v>
      </c>
      <c r="C59" s="65" t="s">
        <v>773</v>
      </c>
      <c r="D59" s="232">
        <v>2</v>
      </c>
      <c r="E59" s="232">
        <v>30</v>
      </c>
      <c r="F59" s="232"/>
      <c r="G59" s="346"/>
      <c r="H59" s="76"/>
    </row>
    <row r="60" spans="1:8" ht="16.8">
      <c r="A60" s="246">
        <v>44</v>
      </c>
      <c r="B60" s="235" t="s">
        <v>774</v>
      </c>
      <c r="C60" s="65" t="s">
        <v>783</v>
      </c>
      <c r="D60" s="232">
        <v>1</v>
      </c>
      <c r="E60" s="232"/>
      <c r="F60" s="232"/>
      <c r="G60" s="346"/>
      <c r="H60" s="248"/>
    </row>
    <row r="61" spans="1:8" ht="16.8">
      <c r="A61" s="246">
        <v>45</v>
      </c>
      <c r="B61" s="250" t="s">
        <v>784</v>
      </c>
      <c r="C61" s="65" t="s">
        <v>58</v>
      </c>
      <c r="D61" s="232">
        <v>3</v>
      </c>
      <c r="E61" s="232">
        <v>45</v>
      </c>
      <c r="F61" s="232"/>
      <c r="G61" s="346"/>
      <c r="H61" s="248"/>
    </row>
    <row r="62" spans="1:8" ht="33.6">
      <c r="A62" s="246">
        <v>46</v>
      </c>
      <c r="B62" s="235" t="s">
        <v>785</v>
      </c>
      <c r="C62" s="65" t="s">
        <v>59</v>
      </c>
      <c r="D62" s="232">
        <v>2</v>
      </c>
      <c r="E62" s="232"/>
      <c r="F62" s="232"/>
      <c r="G62" s="346"/>
      <c r="H62" s="76"/>
    </row>
    <row r="63" spans="1:8" ht="16.8">
      <c r="A63" s="246">
        <v>47</v>
      </c>
      <c r="B63" s="235" t="s">
        <v>786</v>
      </c>
      <c r="C63" s="65" t="s">
        <v>60</v>
      </c>
      <c r="D63" s="232">
        <v>2</v>
      </c>
      <c r="E63" s="232">
        <v>30</v>
      </c>
      <c r="F63" s="232"/>
      <c r="G63" s="346"/>
      <c r="H63" s="76"/>
    </row>
    <row r="64" spans="1:8" ht="16.8">
      <c r="A64" s="246">
        <v>48</v>
      </c>
      <c r="B64" s="235" t="s">
        <v>787</v>
      </c>
      <c r="C64" s="65" t="s">
        <v>61</v>
      </c>
      <c r="D64" s="232">
        <v>2</v>
      </c>
      <c r="E64" s="232">
        <v>30</v>
      </c>
      <c r="F64" s="232"/>
      <c r="G64" s="346"/>
      <c r="H64" s="76"/>
    </row>
    <row r="65" spans="1:9" ht="16.8">
      <c r="A65" s="246">
        <v>49</v>
      </c>
      <c r="B65" s="235" t="s">
        <v>142</v>
      </c>
      <c r="C65" s="247" t="s">
        <v>62</v>
      </c>
      <c r="D65" s="232">
        <v>2</v>
      </c>
      <c r="E65" s="232">
        <v>30</v>
      </c>
      <c r="F65" s="232"/>
      <c r="G65" s="248" t="s">
        <v>94</v>
      </c>
      <c r="H65" s="248"/>
    </row>
    <row r="66" spans="1:9" ht="15.6">
      <c r="A66" s="77"/>
      <c r="B66" s="77"/>
      <c r="C66" s="238" t="s">
        <v>775</v>
      </c>
      <c r="D66" s="249">
        <f>SUM(D56:D65)</f>
        <v>22</v>
      </c>
      <c r="E66" s="249"/>
      <c r="F66" s="249"/>
      <c r="G66" s="248"/>
      <c r="H66" s="248"/>
    </row>
    <row r="67" spans="1:9" ht="15.6">
      <c r="A67" s="340" t="s">
        <v>788</v>
      </c>
      <c r="B67" s="340"/>
      <c r="C67" s="340"/>
      <c r="D67" s="340"/>
      <c r="E67" s="340"/>
      <c r="F67" s="340"/>
      <c r="G67" s="340"/>
      <c r="H67" s="340"/>
    </row>
    <row r="68" spans="1:9" ht="16.8">
      <c r="A68" s="246">
        <v>50</v>
      </c>
      <c r="B68" s="34" t="s">
        <v>251</v>
      </c>
      <c r="C68" s="65" t="s">
        <v>63</v>
      </c>
      <c r="D68" s="232">
        <v>3</v>
      </c>
      <c r="E68" s="232"/>
      <c r="F68" s="232"/>
      <c r="G68" s="248" t="s">
        <v>224</v>
      </c>
      <c r="H68" s="248"/>
    </row>
    <row r="69" spans="1:9" ht="33.6">
      <c r="A69" s="246">
        <v>51</v>
      </c>
      <c r="B69" s="34" t="s">
        <v>795</v>
      </c>
      <c r="C69" s="65" t="s">
        <v>789</v>
      </c>
      <c r="D69" s="232">
        <v>3</v>
      </c>
      <c r="E69" s="232"/>
      <c r="F69" s="232"/>
      <c r="G69" s="341" t="s">
        <v>183</v>
      </c>
      <c r="H69" s="248"/>
      <c r="I69" s="262" t="s">
        <v>797</v>
      </c>
    </row>
    <row r="70" spans="1:9" ht="16.8">
      <c r="A70" s="246">
        <v>52</v>
      </c>
      <c r="B70" s="34" t="s">
        <v>791</v>
      </c>
      <c r="C70" s="65" t="s">
        <v>64</v>
      </c>
      <c r="D70" s="232">
        <v>2</v>
      </c>
      <c r="E70" s="253"/>
      <c r="F70" s="232">
        <v>30</v>
      </c>
      <c r="G70" s="342"/>
      <c r="H70" s="248"/>
    </row>
    <row r="71" spans="1:9" ht="16.8">
      <c r="A71" s="246">
        <v>53</v>
      </c>
      <c r="B71" s="34" t="s">
        <v>790</v>
      </c>
      <c r="C71" s="65" t="s">
        <v>65</v>
      </c>
      <c r="D71" s="232">
        <v>2</v>
      </c>
      <c r="E71" s="253"/>
      <c r="F71" s="232">
        <v>30</v>
      </c>
      <c r="G71" s="342"/>
      <c r="H71" s="248"/>
    </row>
    <row r="72" spans="1:9" ht="33.6">
      <c r="A72" s="246">
        <v>54</v>
      </c>
      <c r="B72" s="34" t="s">
        <v>793</v>
      </c>
      <c r="C72" s="65" t="s">
        <v>794</v>
      </c>
      <c r="D72" s="226">
        <v>1</v>
      </c>
      <c r="E72" s="253"/>
      <c r="F72" s="232">
        <v>15</v>
      </c>
      <c r="G72" s="342"/>
      <c r="H72" s="248"/>
    </row>
    <row r="73" spans="1:9" ht="16.8">
      <c r="A73" s="246">
        <v>55</v>
      </c>
      <c r="B73" s="34" t="s">
        <v>792</v>
      </c>
      <c r="C73" s="65" t="s">
        <v>66</v>
      </c>
      <c r="D73" s="232">
        <v>2</v>
      </c>
      <c r="E73" s="253"/>
      <c r="F73" s="232">
        <v>30</v>
      </c>
      <c r="G73" s="343"/>
      <c r="H73" s="248"/>
    </row>
    <row r="74" spans="1:9" ht="33.6">
      <c r="A74" s="246">
        <v>56</v>
      </c>
      <c r="B74" s="34" t="s">
        <v>776</v>
      </c>
      <c r="C74" s="65" t="s">
        <v>67</v>
      </c>
      <c r="D74" s="232">
        <v>5</v>
      </c>
      <c r="E74" s="232"/>
      <c r="F74" s="232"/>
      <c r="G74" s="248" t="s">
        <v>464</v>
      </c>
      <c r="H74" s="248"/>
    </row>
    <row r="75" spans="1:9" ht="33.6">
      <c r="A75" s="246">
        <v>57</v>
      </c>
      <c r="B75" s="34" t="s">
        <v>777</v>
      </c>
      <c r="C75" s="65" t="s">
        <v>68</v>
      </c>
      <c r="D75" s="231">
        <v>7</v>
      </c>
      <c r="E75" s="231"/>
      <c r="F75" s="231"/>
      <c r="G75" s="248" t="s">
        <v>183</v>
      </c>
      <c r="H75" s="248"/>
    </row>
    <row r="76" spans="1:9" ht="15.6">
      <c r="A76" s="251"/>
      <c r="B76" s="252"/>
      <c r="C76" s="238" t="s">
        <v>34</v>
      </c>
      <c r="D76" s="224">
        <f>SUM(D68:D75)</f>
        <v>25</v>
      </c>
      <c r="E76" s="224"/>
      <c r="F76" s="224"/>
      <c r="G76" s="253"/>
      <c r="H76" s="253"/>
    </row>
    <row r="77" spans="1:9" ht="15.6">
      <c r="A77" s="251"/>
      <c r="B77" s="252"/>
      <c r="C77" s="254" t="s">
        <v>69</v>
      </c>
      <c r="D77" s="224">
        <f>D76+D66+D54+D33</f>
        <v>141</v>
      </c>
      <c r="E77" s="224"/>
      <c r="F77" s="224"/>
      <c r="G77" s="253"/>
      <c r="H77" s="253"/>
    </row>
  </sheetData>
  <mergeCells count="30">
    <mergeCell ref="A5:H5"/>
    <mergeCell ref="A55:H55"/>
    <mergeCell ref="B27:C27"/>
    <mergeCell ref="G31:G32"/>
    <mergeCell ref="A34:H34"/>
    <mergeCell ref="A35:H35"/>
    <mergeCell ref="G36:G37"/>
    <mergeCell ref="G38:G40"/>
    <mergeCell ref="G41:G42"/>
    <mergeCell ref="A6:H6"/>
    <mergeCell ref="G7:G11"/>
    <mergeCell ref="G13:G15"/>
    <mergeCell ref="G16:G18"/>
    <mergeCell ref="G19:G23"/>
    <mergeCell ref="B30:C30"/>
    <mergeCell ref="G43:G45"/>
    <mergeCell ref="A1:H1"/>
    <mergeCell ref="A2:A4"/>
    <mergeCell ref="B2:B4"/>
    <mergeCell ref="C2:C4"/>
    <mergeCell ref="D2:D4"/>
    <mergeCell ref="E2:E4"/>
    <mergeCell ref="F2:F4"/>
    <mergeCell ref="G2:G4"/>
    <mergeCell ref="H2:H4"/>
    <mergeCell ref="A67:H67"/>
    <mergeCell ref="G69:G73"/>
    <mergeCell ref="G49:G50"/>
    <mergeCell ref="G51:G53"/>
    <mergeCell ref="G56:G6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30" workbookViewId="0">
      <selection activeCell="B30" sqref="B30:C30"/>
    </sheetView>
  </sheetViews>
  <sheetFormatPr defaultRowHeight="16.8"/>
  <cols>
    <col min="1" max="1" width="6.5546875" bestFit="1" customWidth="1"/>
    <col min="2" max="2" width="13.44140625" customWidth="1"/>
    <col min="3" max="3" width="28.5546875" customWidth="1"/>
    <col min="5" max="5" width="24.88671875" style="163" customWidth="1"/>
    <col min="6" max="6" width="9.109375" style="12"/>
    <col min="8" max="8" width="47.109375" customWidth="1"/>
  </cols>
  <sheetData>
    <row r="1" spans="1:7">
      <c r="A1" s="455" t="s">
        <v>668</v>
      </c>
      <c r="B1" s="455"/>
      <c r="C1" s="455"/>
      <c r="D1" s="455"/>
      <c r="E1" s="455"/>
      <c r="F1" s="455"/>
      <c r="G1" s="455"/>
    </row>
    <row r="2" spans="1:7" ht="18.75" customHeight="1">
      <c r="A2" s="456" t="s">
        <v>1</v>
      </c>
      <c r="B2" s="456" t="s">
        <v>2</v>
      </c>
      <c r="C2" s="456" t="s">
        <v>3</v>
      </c>
      <c r="D2" s="456" t="s">
        <v>4</v>
      </c>
      <c r="E2" s="456" t="s">
        <v>377</v>
      </c>
      <c r="F2" s="456" t="s">
        <v>378</v>
      </c>
      <c r="G2" s="456" t="s">
        <v>8</v>
      </c>
    </row>
    <row r="3" spans="1:7" ht="14.4">
      <c r="A3" s="456"/>
      <c r="B3" s="456"/>
      <c r="C3" s="456"/>
      <c r="D3" s="456"/>
      <c r="E3" s="456"/>
      <c r="F3" s="456"/>
      <c r="G3" s="456"/>
    </row>
    <row r="4" spans="1:7" ht="14.4">
      <c r="A4" s="456"/>
      <c r="B4" s="456"/>
      <c r="C4" s="456"/>
      <c r="D4" s="456"/>
      <c r="E4" s="456"/>
      <c r="F4" s="456"/>
      <c r="G4" s="456"/>
    </row>
    <row r="5" spans="1:7">
      <c r="A5" s="456" t="s">
        <v>9</v>
      </c>
      <c r="B5" s="456"/>
      <c r="C5" s="456"/>
      <c r="D5" s="456"/>
      <c r="E5" s="456"/>
      <c r="F5" s="456"/>
      <c r="G5" s="456"/>
    </row>
    <row r="6" spans="1:7">
      <c r="A6" s="95">
        <v>1</v>
      </c>
      <c r="B6" s="92" t="s">
        <v>138</v>
      </c>
      <c r="C6" s="65" t="s">
        <v>379</v>
      </c>
      <c r="D6" s="95">
        <v>3</v>
      </c>
      <c r="E6" s="459" t="s">
        <v>380</v>
      </c>
      <c r="F6" s="95"/>
      <c r="G6" s="95"/>
    </row>
    <row r="7" spans="1:7" ht="33.6">
      <c r="A7" s="95">
        <v>2</v>
      </c>
      <c r="B7" s="92" t="s">
        <v>139</v>
      </c>
      <c r="C7" s="65" t="s">
        <v>381</v>
      </c>
      <c r="D7" s="95">
        <v>2</v>
      </c>
      <c r="E7" s="459"/>
      <c r="F7" s="95"/>
      <c r="G7" s="95"/>
    </row>
    <row r="8" spans="1:7">
      <c r="A8" s="95">
        <v>3</v>
      </c>
      <c r="B8" s="92" t="s">
        <v>140</v>
      </c>
      <c r="C8" s="65" t="s">
        <v>13</v>
      </c>
      <c r="D8" s="95">
        <v>2</v>
      </c>
      <c r="E8" s="459"/>
      <c r="F8" s="95"/>
      <c r="G8" s="95"/>
    </row>
    <row r="9" spans="1:7" ht="33.6">
      <c r="A9" s="95">
        <v>4</v>
      </c>
      <c r="B9" s="92" t="s">
        <v>137</v>
      </c>
      <c r="C9" s="65" t="s">
        <v>172</v>
      </c>
      <c r="D9" s="95">
        <v>2</v>
      </c>
      <c r="E9" s="459"/>
      <c r="F9" s="95"/>
      <c r="G9" s="95"/>
    </row>
    <row r="10" spans="1:7">
      <c r="A10" s="95">
        <v>5</v>
      </c>
      <c r="B10" s="92" t="s">
        <v>141</v>
      </c>
      <c r="C10" s="65" t="s">
        <v>15</v>
      </c>
      <c r="D10" s="95">
        <v>2</v>
      </c>
      <c r="E10" s="459"/>
      <c r="F10" s="95"/>
      <c r="G10" s="95"/>
    </row>
    <row r="11" spans="1:7">
      <c r="A11" s="95">
        <v>6</v>
      </c>
      <c r="B11" s="93" t="s">
        <v>134</v>
      </c>
      <c r="C11" s="65" t="s">
        <v>17</v>
      </c>
      <c r="D11" s="95">
        <v>2</v>
      </c>
      <c r="E11" s="459" t="s">
        <v>382</v>
      </c>
      <c r="F11" s="95"/>
      <c r="G11" s="95"/>
    </row>
    <row r="12" spans="1:7">
      <c r="A12" s="95">
        <v>7</v>
      </c>
      <c r="B12" s="93" t="s">
        <v>135</v>
      </c>
      <c r="C12" s="65" t="s">
        <v>18</v>
      </c>
      <c r="D12" s="95">
        <v>4</v>
      </c>
      <c r="E12" s="459"/>
      <c r="F12" s="95"/>
      <c r="G12" s="95"/>
    </row>
    <row r="13" spans="1:7">
      <c r="A13" s="95">
        <v>8</v>
      </c>
      <c r="B13" s="93" t="s">
        <v>136</v>
      </c>
      <c r="C13" s="65" t="s">
        <v>19</v>
      </c>
      <c r="D13" s="95">
        <v>3</v>
      </c>
      <c r="E13" s="459"/>
      <c r="F13" s="95"/>
      <c r="G13" s="95"/>
    </row>
    <row r="14" spans="1:7">
      <c r="A14" s="95">
        <v>9</v>
      </c>
      <c r="B14" s="93" t="s">
        <v>152</v>
      </c>
      <c r="C14" s="65" t="s">
        <v>28</v>
      </c>
      <c r="D14" s="95">
        <v>3</v>
      </c>
      <c r="E14" s="95" t="s">
        <v>176</v>
      </c>
      <c r="F14" s="95"/>
      <c r="G14" s="95"/>
    </row>
    <row r="15" spans="1:7">
      <c r="A15" s="95">
        <v>10</v>
      </c>
      <c r="B15" s="93" t="s">
        <v>146</v>
      </c>
      <c r="C15" s="65" t="s">
        <v>383</v>
      </c>
      <c r="D15" s="95">
        <v>3</v>
      </c>
      <c r="E15" s="459" t="s">
        <v>174</v>
      </c>
      <c r="F15" s="95"/>
      <c r="G15" s="95"/>
    </row>
    <row r="16" spans="1:7">
      <c r="A16" s="95">
        <v>11</v>
      </c>
      <c r="B16" s="93" t="s">
        <v>233</v>
      </c>
      <c r="C16" s="65" t="s">
        <v>21</v>
      </c>
      <c r="D16" s="95">
        <v>3</v>
      </c>
      <c r="E16" s="459"/>
      <c r="F16" s="95"/>
      <c r="G16" s="95"/>
    </row>
    <row r="17" spans="1:7">
      <c r="A17" s="95">
        <v>12</v>
      </c>
      <c r="B17" s="93" t="s">
        <v>147</v>
      </c>
      <c r="C17" s="65" t="s">
        <v>22</v>
      </c>
      <c r="D17" s="95">
        <v>3</v>
      </c>
      <c r="E17" s="459"/>
      <c r="F17" s="95"/>
      <c r="G17" s="95"/>
    </row>
    <row r="18" spans="1:7">
      <c r="A18" s="95">
        <v>13</v>
      </c>
      <c r="B18" s="93" t="s">
        <v>79</v>
      </c>
      <c r="C18" s="65" t="s">
        <v>23</v>
      </c>
      <c r="D18" s="95">
        <v>3</v>
      </c>
      <c r="E18" s="460" t="s">
        <v>382</v>
      </c>
      <c r="F18" s="95"/>
      <c r="G18" s="95"/>
    </row>
    <row r="19" spans="1:7">
      <c r="A19" s="95">
        <v>14</v>
      </c>
      <c r="B19" s="93" t="s">
        <v>80</v>
      </c>
      <c r="C19" s="65" t="s">
        <v>24</v>
      </c>
      <c r="D19" s="95">
        <v>3</v>
      </c>
      <c r="E19" s="461"/>
      <c r="F19" s="95" t="s">
        <v>173</v>
      </c>
      <c r="G19" s="95"/>
    </row>
    <row r="20" spans="1:7">
      <c r="A20" s="95">
        <v>15</v>
      </c>
      <c r="B20" s="95" t="s">
        <v>83</v>
      </c>
      <c r="C20" s="65" t="s">
        <v>25</v>
      </c>
      <c r="D20" s="95"/>
      <c r="E20" s="461"/>
      <c r="F20" s="95"/>
      <c r="G20" s="95"/>
    </row>
    <row r="21" spans="1:7">
      <c r="A21" s="95">
        <v>16</v>
      </c>
      <c r="B21" s="95" t="s">
        <v>84</v>
      </c>
      <c r="C21" s="65" t="s">
        <v>26</v>
      </c>
      <c r="D21" s="95"/>
      <c r="E21" s="461"/>
      <c r="F21" s="95"/>
      <c r="G21" s="95"/>
    </row>
    <row r="22" spans="1:7">
      <c r="A22" s="95">
        <v>17</v>
      </c>
      <c r="B22" s="95" t="s">
        <v>85</v>
      </c>
      <c r="C22" s="65" t="s">
        <v>27</v>
      </c>
      <c r="D22" s="95"/>
      <c r="E22" s="461"/>
      <c r="F22" s="95"/>
      <c r="G22" s="95"/>
    </row>
    <row r="23" spans="1:7">
      <c r="A23" s="95">
        <v>18</v>
      </c>
      <c r="B23" s="95" t="s">
        <v>148</v>
      </c>
      <c r="C23" s="65" t="s">
        <v>384</v>
      </c>
      <c r="D23" s="95">
        <v>2</v>
      </c>
      <c r="E23" s="462"/>
      <c r="F23" s="95" t="s">
        <v>173</v>
      </c>
      <c r="G23" s="95"/>
    </row>
    <row r="24" spans="1:7">
      <c r="A24" s="95">
        <v>19</v>
      </c>
      <c r="B24" s="95"/>
      <c r="C24" s="65" t="s">
        <v>29</v>
      </c>
      <c r="D24" s="95"/>
      <c r="E24" s="95" t="s">
        <v>385</v>
      </c>
      <c r="F24" s="95"/>
      <c r="G24" s="95"/>
    </row>
    <row r="25" spans="1:7">
      <c r="A25" s="95">
        <v>20</v>
      </c>
      <c r="B25" s="95" t="s">
        <v>81</v>
      </c>
      <c r="C25" s="65" t="s">
        <v>16</v>
      </c>
      <c r="D25" s="95">
        <v>2</v>
      </c>
      <c r="E25" s="95" t="s">
        <v>96</v>
      </c>
      <c r="F25" s="95"/>
      <c r="G25" s="95"/>
    </row>
    <row r="26" spans="1:7" ht="32.25" customHeight="1">
      <c r="A26" s="72">
        <v>20</v>
      </c>
      <c r="B26" s="457" t="s">
        <v>803</v>
      </c>
      <c r="C26" s="458"/>
      <c r="D26" s="72">
        <v>2</v>
      </c>
      <c r="E26" s="94"/>
      <c r="F26" s="94"/>
      <c r="G26" s="94"/>
    </row>
    <row r="27" spans="1:7">
      <c r="A27" s="73">
        <v>20.100000000000001</v>
      </c>
      <c r="B27" s="73" t="s">
        <v>90</v>
      </c>
      <c r="C27" s="74" t="s">
        <v>30</v>
      </c>
      <c r="D27" s="60" t="s">
        <v>143</v>
      </c>
      <c r="E27" s="97" t="s">
        <v>91</v>
      </c>
      <c r="F27" s="97"/>
      <c r="G27" s="97"/>
    </row>
    <row r="28" spans="1:7">
      <c r="A28" s="73">
        <v>20.2</v>
      </c>
      <c r="B28" s="73" t="s">
        <v>92</v>
      </c>
      <c r="C28" s="74" t="s">
        <v>31</v>
      </c>
      <c r="D28" s="60" t="s">
        <v>143</v>
      </c>
      <c r="E28" s="463" t="s">
        <v>94</v>
      </c>
      <c r="F28" s="97"/>
      <c r="G28" s="97"/>
    </row>
    <row r="29" spans="1:7">
      <c r="A29" s="73">
        <v>20.3</v>
      </c>
      <c r="B29" s="58" t="s">
        <v>681</v>
      </c>
      <c r="C29" s="74" t="s">
        <v>62</v>
      </c>
      <c r="D29" s="60" t="s">
        <v>143</v>
      </c>
      <c r="E29" s="464"/>
      <c r="F29" s="97"/>
      <c r="G29" s="97"/>
    </row>
    <row r="30" spans="1:7" ht="38.25" customHeight="1">
      <c r="A30" s="72">
        <v>21</v>
      </c>
      <c r="B30" s="457" t="s">
        <v>802</v>
      </c>
      <c r="C30" s="458"/>
      <c r="D30" s="72">
        <v>2</v>
      </c>
      <c r="E30" s="97"/>
      <c r="F30" s="459"/>
      <c r="G30" s="459"/>
    </row>
    <row r="31" spans="1:7">
      <c r="A31" s="73">
        <v>21.1</v>
      </c>
      <c r="B31" s="73" t="s">
        <v>421</v>
      </c>
      <c r="C31" s="74" t="s">
        <v>386</v>
      </c>
      <c r="D31" s="60" t="s">
        <v>143</v>
      </c>
      <c r="E31" s="469" t="s">
        <v>456</v>
      </c>
      <c r="F31" s="459"/>
      <c r="G31" s="459"/>
    </row>
    <row r="32" spans="1:7">
      <c r="A32" s="73">
        <v>21.2</v>
      </c>
      <c r="B32" s="58" t="s">
        <v>95</v>
      </c>
      <c r="C32" s="74" t="s">
        <v>32</v>
      </c>
      <c r="D32" s="60" t="s">
        <v>143</v>
      </c>
      <c r="E32" s="470"/>
      <c r="F32" s="95"/>
      <c r="G32" s="95"/>
    </row>
    <row r="33" spans="1:7">
      <c r="A33" s="73">
        <v>21.3</v>
      </c>
      <c r="B33" s="73" t="s">
        <v>422</v>
      </c>
      <c r="C33" s="74" t="s">
        <v>387</v>
      </c>
      <c r="D33" s="60" t="s">
        <v>143</v>
      </c>
      <c r="E33" s="470"/>
      <c r="F33" s="95"/>
      <c r="G33" s="95"/>
    </row>
    <row r="34" spans="1:7">
      <c r="A34" s="73">
        <v>21.4</v>
      </c>
      <c r="B34" s="73" t="s">
        <v>455</v>
      </c>
      <c r="C34" s="74" t="s">
        <v>388</v>
      </c>
      <c r="D34" s="60" t="s">
        <v>143</v>
      </c>
      <c r="E34" s="471"/>
      <c r="F34" s="95"/>
      <c r="G34" s="95"/>
    </row>
    <row r="35" spans="1:7">
      <c r="A35" s="95"/>
      <c r="B35" s="95"/>
      <c r="C35" s="94" t="s">
        <v>34</v>
      </c>
      <c r="D35" s="94">
        <f>D30+D26+D25+D23+D19+D18+D17+D16+D15+D14+D13+D12+D11+D10+D9+D8+D7+D6</f>
        <v>46</v>
      </c>
      <c r="E35" s="95"/>
      <c r="F35" s="95"/>
      <c r="G35" s="95"/>
    </row>
    <row r="36" spans="1:7">
      <c r="A36" s="456" t="s">
        <v>35</v>
      </c>
      <c r="B36" s="456"/>
      <c r="C36" s="456"/>
      <c r="D36" s="456"/>
      <c r="E36" s="456"/>
      <c r="F36" s="456"/>
      <c r="G36" s="456"/>
    </row>
    <row r="37" spans="1:7">
      <c r="A37" s="468" t="s">
        <v>453</v>
      </c>
      <c r="B37" s="468"/>
      <c r="C37" s="468"/>
      <c r="D37" s="468"/>
      <c r="E37" s="468"/>
      <c r="F37" s="468"/>
      <c r="G37" s="468"/>
    </row>
    <row r="38" spans="1:7">
      <c r="A38" s="67">
        <v>22</v>
      </c>
      <c r="B38" s="95" t="s">
        <v>423</v>
      </c>
      <c r="C38" s="65" t="s">
        <v>389</v>
      </c>
      <c r="D38" s="95">
        <v>2</v>
      </c>
      <c r="E38" s="459" t="s">
        <v>183</v>
      </c>
      <c r="F38" s="71"/>
      <c r="G38" s="95"/>
    </row>
    <row r="39" spans="1:7" ht="33.6">
      <c r="A39" s="67">
        <v>23</v>
      </c>
      <c r="B39" s="93" t="s">
        <v>151</v>
      </c>
      <c r="C39" s="65" t="s">
        <v>181</v>
      </c>
      <c r="D39" s="95">
        <v>3</v>
      </c>
      <c r="E39" s="459"/>
      <c r="F39" s="95" t="s">
        <v>390</v>
      </c>
      <c r="G39" s="95"/>
    </row>
    <row r="40" spans="1:7" ht="33.6">
      <c r="A40" s="67">
        <v>24</v>
      </c>
      <c r="B40" s="95" t="s">
        <v>454</v>
      </c>
      <c r="C40" s="65" t="s">
        <v>41</v>
      </c>
      <c r="D40" s="95">
        <v>3</v>
      </c>
      <c r="E40" s="459"/>
      <c r="F40" s="95" t="s">
        <v>200</v>
      </c>
      <c r="G40" s="95"/>
    </row>
    <row r="41" spans="1:7">
      <c r="A41" s="67">
        <v>25</v>
      </c>
      <c r="B41" s="95" t="s">
        <v>424</v>
      </c>
      <c r="C41" s="65" t="s">
        <v>37</v>
      </c>
      <c r="D41" s="95">
        <v>2</v>
      </c>
      <c r="E41" s="459" t="s">
        <v>391</v>
      </c>
      <c r="F41" s="95"/>
      <c r="G41" s="95"/>
    </row>
    <row r="42" spans="1:7">
      <c r="A42" s="67">
        <v>26</v>
      </c>
      <c r="B42" s="95" t="s">
        <v>425</v>
      </c>
      <c r="C42" s="65" t="s">
        <v>38</v>
      </c>
      <c r="D42" s="95">
        <v>2</v>
      </c>
      <c r="E42" s="459"/>
      <c r="F42" s="95"/>
      <c r="G42" s="95"/>
    </row>
    <row r="43" spans="1:7">
      <c r="A43" s="67">
        <v>27</v>
      </c>
      <c r="B43" s="92" t="s">
        <v>154</v>
      </c>
      <c r="C43" s="65" t="s">
        <v>392</v>
      </c>
      <c r="D43" s="95">
        <v>2</v>
      </c>
      <c r="E43" s="459"/>
      <c r="F43" s="95" t="s">
        <v>173</v>
      </c>
      <c r="G43" s="95"/>
    </row>
    <row r="44" spans="1:7">
      <c r="A44" s="67">
        <v>28</v>
      </c>
      <c r="B44" s="92" t="s">
        <v>239</v>
      </c>
      <c r="C44" s="65" t="s">
        <v>185</v>
      </c>
      <c r="D44" s="95">
        <v>2</v>
      </c>
      <c r="E44" s="459"/>
      <c r="F44" s="95"/>
      <c r="G44" s="95"/>
    </row>
    <row r="45" spans="1:7">
      <c r="A45" s="67">
        <v>29</v>
      </c>
      <c r="B45" s="95" t="s">
        <v>426</v>
      </c>
      <c r="C45" s="65" t="s">
        <v>393</v>
      </c>
      <c r="D45" s="95">
        <v>2</v>
      </c>
      <c r="E45" s="95" t="s">
        <v>176</v>
      </c>
      <c r="F45" s="95"/>
      <c r="G45" s="95"/>
    </row>
    <row r="46" spans="1:7">
      <c r="A46" s="67">
        <v>30</v>
      </c>
      <c r="B46" s="95" t="s">
        <v>427</v>
      </c>
      <c r="C46" s="65" t="s">
        <v>52</v>
      </c>
      <c r="D46" s="95">
        <v>3</v>
      </c>
      <c r="E46" s="95" t="s">
        <v>103</v>
      </c>
      <c r="F46" s="95"/>
      <c r="G46" s="95"/>
    </row>
    <row r="47" spans="1:7">
      <c r="A47" s="67">
        <v>31</v>
      </c>
      <c r="B47" s="76" t="s">
        <v>428</v>
      </c>
      <c r="C47" s="65" t="s">
        <v>394</v>
      </c>
      <c r="D47" s="95">
        <v>3</v>
      </c>
      <c r="E47" s="459" t="s">
        <v>183</v>
      </c>
      <c r="F47" s="95"/>
      <c r="G47" s="95"/>
    </row>
    <row r="48" spans="1:7">
      <c r="A48" s="67">
        <v>32</v>
      </c>
      <c r="B48" s="76" t="s">
        <v>429</v>
      </c>
      <c r="C48" s="65" t="s">
        <v>395</v>
      </c>
      <c r="D48" s="95">
        <v>3</v>
      </c>
      <c r="E48" s="459"/>
      <c r="F48" s="95" t="s">
        <v>396</v>
      </c>
      <c r="G48" s="95"/>
    </row>
    <row r="49" spans="1:7" ht="33.6">
      <c r="A49" s="67">
        <v>33</v>
      </c>
      <c r="B49" s="95" t="s">
        <v>433</v>
      </c>
      <c r="C49" s="65" t="s">
        <v>397</v>
      </c>
      <c r="D49" s="95">
        <v>3</v>
      </c>
      <c r="E49" s="459"/>
      <c r="F49" s="95" t="s">
        <v>173</v>
      </c>
      <c r="G49" s="95"/>
    </row>
    <row r="50" spans="1:7">
      <c r="A50" s="67">
        <v>34</v>
      </c>
      <c r="B50" s="95" t="s">
        <v>430</v>
      </c>
      <c r="C50" s="65" t="s">
        <v>40</v>
      </c>
      <c r="D50" s="95">
        <v>2</v>
      </c>
      <c r="E50" s="459"/>
      <c r="F50" s="95" t="s">
        <v>175</v>
      </c>
      <c r="G50" s="95"/>
    </row>
    <row r="51" spans="1:7">
      <c r="A51" s="67">
        <v>35</v>
      </c>
      <c r="B51" s="95" t="s">
        <v>431</v>
      </c>
      <c r="C51" s="65" t="s">
        <v>49</v>
      </c>
      <c r="D51" s="95">
        <v>2</v>
      </c>
      <c r="E51" s="459"/>
      <c r="F51" s="95" t="s">
        <v>186</v>
      </c>
      <c r="G51" s="95"/>
    </row>
    <row r="52" spans="1:7">
      <c r="A52" s="67">
        <v>36</v>
      </c>
      <c r="B52" s="95" t="s">
        <v>458</v>
      </c>
      <c r="C52" s="65" t="s">
        <v>39</v>
      </c>
      <c r="D52" s="95">
        <v>3</v>
      </c>
      <c r="E52" s="459"/>
      <c r="F52" s="95" t="s">
        <v>173</v>
      </c>
      <c r="G52" s="95"/>
    </row>
    <row r="53" spans="1:7">
      <c r="A53" s="67">
        <v>37</v>
      </c>
      <c r="B53" s="95" t="s">
        <v>432</v>
      </c>
      <c r="C53" s="65" t="s">
        <v>398</v>
      </c>
      <c r="D53" s="95">
        <v>2</v>
      </c>
      <c r="E53" s="459"/>
      <c r="F53" s="95" t="s">
        <v>186</v>
      </c>
      <c r="G53" s="95"/>
    </row>
    <row r="54" spans="1:7">
      <c r="A54" s="67">
        <v>38</v>
      </c>
      <c r="B54" s="95" t="s">
        <v>434</v>
      </c>
      <c r="C54" s="65" t="s">
        <v>399</v>
      </c>
      <c r="D54" s="95">
        <v>2</v>
      </c>
      <c r="E54" s="459"/>
      <c r="F54" s="95"/>
      <c r="G54" s="95"/>
    </row>
    <row r="55" spans="1:7">
      <c r="A55" s="67">
        <v>39</v>
      </c>
      <c r="B55" s="95" t="s">
        <v>436</v>
      </c>
      <c r="C55" s="65" t="s">
        <v>400</v>
      </c>
      <c r="D55" s="95">
        <v>2</v>
      </c>
      <c r="E55" s="459"/>
      <c r="F55" s="95"/>
      <c r="G55" s="95"/>
    </row>
    <row r="56" spans="1:7">
      <c r="A56" s="67">
        <v>40</v>
      </c>
      <c r="B56" s="95" t="s">
        <v>435</v>
      </c>
      <c r="C56" s="65" t="s">
        <v>401</v>
      </c>
      <c r="D56" s="95">
        <v>2</v>
      </c>
      <c r="E56" s="459"/>
      <c r="F56" s="95"/>
      <c r="G56" s="95"/>
    </row>
    <row r="57" spans="1:7" ht="33.6">
      <c r="A57" s="67">
        <v>41</v>
      </c>
      <c r="B57" s="95" t="s">
        <v>437</v>
      </c>
      <c r="C57" s="65" t="s">
        <v>402</v>
      </c>
      <c r="D57" s="95">
        <v>2</v>
      </c>
      <c r="E57" s="459"/>
      <c r="F57" s="95"/>
      <c r="G57" s="95"/>
    </row>
    <row r="58" spans="1:7">
      <c r="A58" s="67">
        <v>42</v>
      </c>
      <c r="B58" s="76" t="s">
        <v>438</v>
      </c>
      <c r="C58" s="65" t="s">
        <v>57</v>
      </c>
      <c r="D58" s="95">
        <v>3</v>
      </c>
      <c r="E58" s="459"/>
      <c r="F58" s="95" t="s">
        <v>403</v>
      </c>
      <c r="G58" s="95"/>
    </row>
    <row r="59" spans="1:7">
      <c r="A59" s="67">
        <v>43</v>
      </c>
      <c r="B59" s="76" t="s">
        <v>439</v>
      </c>
      <c r="C59" s="65" t="s">
        <v>404</v>
      </c>
      <c r="D59" s="95">
        <v>3</v>
      </c>
      <c r="E59" s="459"/>
      <c r="F59" s="95" t="s">
        <v>405</v>
      </c>
      <c r="G59" s="95"/>
    </row>
    <row r="60" spans="1:7" ht="50.4">
      <c r="A60" s="67">
        <v>44</v>
      </c>
      <c r="B60" s="96"/>
      <c r="C60" s="78" t="s">
        <v>457</v>
      </c>
      <c r="D60" s="72">
        <v>4</v>
      </c>
      <c r="E60" s="95"/>
      <c r="F60" s="95"/>
      <c r="G60" s="95"/>
    </row>
    <row r="61" spans="1:7" s="63" customFormat="1">
      <c r="A61" s="173">
        <v>44.1</v>
      </c>
      <c r="B61" s="168" t="s">
        <v>442</v>
      </c>
      <c r="C61" s="74" t="s">
        <v>408</v>
      </c>
      <c r="D61" s="172" t="s">
        <v>143</v>
      </c>
      <c r="E61" s="465" t="s">
        <v>183</v>
      </c>
      <c r="F61" s="75"/>
      <c r="G61" s="75"/>
    </row>
    <row r="62" spans="1:7" s="63" customFormat="1" ht="33.6">
      <c r="A62" s="173">
        <v>44.2</v>
      </c>
      <c r="B62" s="73" t="s">
        <v>447</v>
      </c>
      <c r="C62" s="74" t="s">
        <v>409</v>
      </c>
      <c r="D62" s="172" t="s">
        <v>143</v>
      </c>
      <c r="E62" s="466"/>
      <c r="F62" s="75"/>
      <c r="G62" s="75"/>
    </row>
    <row r="63" spans="1:7" s="63" customFormat="1">
      <c r="A63" s="173">
        <v>44.3</v>
      </c>
      <c r="B63" s="168" t="s">
        <v>443</v>
      </c>
      <c r="C63" s="74" t="s">
        <v>410</v>
      </c>
      <c r="D63" s="172" t="s">
        <v>143</v>
      </c>
      <c r="E63" s="466"/>
      <c r="F63" s="75"/>
      <c r="G63" s="75"/>
    </row>
    <row r="64" spans="1:7" s="63" customFormat="1">
      <c r="A64" s="173">
        <v>44.4</v>
      </c>
      <c r="B64" s="73" t="s">
        <v>444</v>
      </c>
      <c r="C64" s="74" t="s">
        <v>411</v>
      </c>
      <c r="D64" s="172" t="s">
        <v>143</v>
      </c>
      <c r="E64" s="466"/>
      <c r="F64" s="75"/>
      <c r="G64" s="75"/>
    </row>
    <row r="65" spans="1:9" s="63" customFormat="1" ht="33.6">
      <c r="A65" s="173">
        <v>44.5</v>
      </c>
      <c r="B65" s="73" t="s">
        <v>446</v>
      </c>
      <c r="C65" s="74" t="s">
        <v>412</v>
      </c>
      <c r="D65" s="172" t="s">
        <v>143</v>
      </c>
      <c r="E65" s="466"/>
      <c r="F65" s="75"/>
      <c r="G65" s="75"/>
    </row>
    <row r="66" spans="1:9" s="63" customFormat="1" ht="33.6">
      <c r="A66" s="173">
        <v>44.6</v>
      </c>
      <c r="B66" s="73" t="s">
        <v>445</v>
      </c>
      <c r="C66" s="74" t="s">
        <v>413</v>
      </c>
      <c r="D66" s="172" t="s">
        <v>143</v>
      </c>
      <c r="E66" s="467"/>
      <c r="F66" s="75"/>
      <c r="G66" s="75"/>
    </row>
    <row r="67" spans="1:9">
      <c r="A67" s="67"/>
      <c r="B67" s="67"/>
      <c r="C67" s="68" t="s">
        <v>34</v>
      </c>
      <c r="D67" s="68">
        <f>D60+D59+D58+D57+D56+D55+D54+D53+D52+D51+D50+D49+D48+D47+D46+D45+D44+D43+D42+D41+D40+D39+D38</f>
        <v>57</v>
      </c>
      <c r="E67" s="67"/>
      <c r="F67" s="67"/>
      <c r="G67" s="67"/>
    </row>
    <row r="68" spans="1:9">
      <c r="A68" s="468" t="s">
        <v>680</v>
      </c>
      <c r="B68" s="468"/>
      <c r="C68" s="468"/>
      <c r="D68" s="468"/>
      <c r="E68" s="468"/>
      <c r="F68" s="468"/>
      <c r="G68" s="468"/>
    </row>
    <row r="69" spans="1:9">
      <c r="A69" s="67">
        <v>45</v>
      </c>
      <c r="B69" s="90" t="s">
        <v>451</v>
      </c>
      <c r="C69" s="65" t="s">
        <v>55</v>
      </c>
      <c r="D69" s="95">
        <v>3</v>
      </c>
      <c r="E69" s="459" t="s">
        <v>183</v>
      </c>
      <c r="F69" s="95"/>
      <c r="G69" s="95"/>
    </row>
    <row r="70" spans="1:9" ht="33.6">
      <c r="A70" s="67">
        <v>46</v>
      </c>
      <c r="B70" s="95" t="s">
        <v>465</v>
      </c>
      <c r="C70" s="65" t="s">
        <v>669</v>
      </c>
      <c r="D70" s="95">
        <v>3</v>
      </c>
      <c r="E70" s="459"/>
      <c r="F70" s="95"/>
      <c r="G70" s="95"/>
    </row>
    <row r="71" spans="1:9">
      <c r="A71" s="67">
        <v>47</v>
      </c>
      <c r="B71" s="95" t="s">
        <v>466</v>
      </c>
      <c r="C71" s="65" t="s">
        <v>670</v>
      </c>
      <c r="D71" s="95">
        <v>3</v>
      </c>
      <c r="E71" s="459"/>
      <c r="F71" s="95"/>
      <c r="G71" s="95"/>
    </row>
    <row r="72" spans="1:9" ht="33.6">
      <c r="A72" s="67">
        <v>48</v>
      </c>
      <c r="B72" s="95" t="s">
        <v>667</v>
      </c>
      <c r="C72" s="65" t="s">
        <v>671</v>
      </c>
      <c r="D72" s="95">
        <v>2</v>
      </c>
      <c r="E72" s="459"/>
      <c r="F72" s="95"/>
      <c r="G72" s="95"/>
    </row>
    <row r="73" spans="1:9" ht="33.6">
      <c r="A73" s="67">
        <v>49</v>
      </c>
      <c r="B73" s="95" t="s">
        <v>675</v>
      </c>
      <c r="C73" s="65" t="s">
        <v>672</v>
      </c>
      <c r="D73" s="95">
        <v>2</v>
      </c>
      <c r="E73" s="459"/>
      <c r="F73" s="95"/>
      <c r="G73" s="95"/>
    </row>
    <row r="74" spans="1:9" ht="50.4">
      <c r="A74" s="67">
        <v>50</v>
      </c>
      <c r="B74" s="95"/>
      <c r="C74" s="78" t="s">
        <v>662</v>
      </c>
      <c r="D74" s="72">
        <v>9</v>
      </c>
      <c r="E74" s="95"/>
      <c r="F74" s="95"/>
      <c r="G74" s="95"/>
    </row>
    <row r="75" spans="1:9" ht="33.6">
      <c r="A75" s="69">
        <v>50.1</v>
      </c>
      <c r="B75" s="93" t="s">
        <v>153</v>
      </c>
      <c r="C75" s="160" t="s">
        <v>676</v>
      </c>
      <c r="D75" s="164" t="s">
        <v>145</v>
      </c>
      <c r="E75" s="162" t="s">
        <v>677</v>
      </c>
      <c r="F75" s="161"/>
      <c r="G75" s="161"/>
      <c r="H75" s="66" t="s">
        <v>678</v>
      </c>
      <c r="I75" s="97">
        <v>-3</v>
      </c>
    </row>
    <row r="76" spans="1:9" s="63" customFormat="1" ht="33.6">
      <c r="A76" s="173">
        <v>50.2</v>
      </c>
      <c r="B76" s="73" t="s">
        <v>679</v>
      </c>
      <c r="C76" s="74" t="s">
        <v>60</v>
      </c>
      <c r="D76" s="60" t="s">
        <v>145</v>
      </c>
      <c r="E76" s="465" t="s">
        <v>183</v>
      </c>
      <c r="F76" s="75"/>
      <c r="G76" s="75"/>
    </row>
    <row r="77" spans="1:9" s="63" customFormat="1">
      <c r="A77" s="173">
        <v>50.3</v>
      </c>
      <c r="B77" s="75" t="s">
        <v>664</v>
      </c>
      <c r="C77" s="74" t="s">
        <v>665</v>
      </c>
      <c r="D77" s="60" t="s">
        <v>145</v>
      </c>
      <c r="E77" s="466"/>
      <c r="F77" s="73"/>
      <c r="G77" s="75"/>
    </row>
    <row r="78" spans="1:9" s="63" customFormat="1">
      <c r="A78" s="173">
        <v>50.4</v>
      </c>
      <c r="B78" s="174" t="s">
        <v>450</v>
      </c>
      <c r="C78" s="74" t="s">
        <v>415</v>
      </c>
      <c r="D78" s="60" t="s">
        <v>145</v>
      </c>
      <c r="E78" s="466"/>
      <c r="F78" s="73"/>
      <c r="G78" s="75"/>
    </row>
    <row r="79" spans="1:9" s="63" customFormat="1">
      <c r="A79" s="173">
        <v>50.5</v>
      </c>
      <c r="B79" s="73" t="s">
        <v>449</v>
      </c>
      <c r="C79" s="74" t="s">
        <v>416</v>
      </c>
      <c r="D79" s="60" t="s">
        <v>145</v>
      </c>
      <c r="E79" s="466"/>
      <c r="F79" s="73"/>
      <c r="G79" s="75"/>
    </row>
    <row r="80" spans="1:9" s="63" customFormat="1" ht="33.6">
      <c r="A80" s="173">
        <v>50.6</v>
      </c>
      <c r="B80" s="73" t="s">
        <v>448</v>
      </c>
      <c r="C80" s="74" t="s">
        <v>414</v>
      </c>
      <c r="D80" s="60" t="s">
        <v>145</v>
      </c>
      <c r="E80" s="466"/>
      <c r="F80" s="73"/>
      <c r="G80" s="75"/>
    </row>
    <row r="81" spans="1:7" s="63" customFormat="1">
      <c r="A81" s="173">
        <v>50.7</v>
      </c>
      <c r="B81" s="73"/>
      <c r="C81" s="74" t="s">
        <v>673</v>
      </c>
      <c r="D81" s="60" t="s">
        <v>145</v>
      </c>
      <c r="E81" s="466"/>
      <c r="F81" s="73"/>
      <c r="G81" s="75"/>
    </row>
    <row r="82" spans="1:7" s="63" customFormat="1" ht="33.6">
      <c r="A82" s="173">
        <v>50.8</v>
      </c>
      <c r="B82" s="175" t="s">
        <v>663</v>
      </c>
      <c r="C82" s="74" t="s">
        <v>666</v>
      </c>
      <c r="D82" s="60" t="s">
        <v>145</v>
      </c>
      <c r="E82" s="466"/>
      <c r="F82" s="73"/>
      <c r="G82" s="75"/>
    </row>
    <row r="83" spans="1:7" s="63" customFormat="1" ht="50.4">
      <c r="A83" s="173">
        <v>50.9</v>
      </c>
      <c r="B83" s="168" t="s">
        <v>452</v>
      </c>
      <c r="C83" s="74" t="s">
        <v>417</v>
      </c>
      <c r="D83" s="60" t="s">
        <v>145</v>
      </c>
      <c r="E83" s="467"/>
      <c r="F83" s="73"/>
      <c r="G83" s="75"/>
    </row>
    <row r="84" spans="1:7">
      <c r="A84" s="67"/>
      <c r="B84" s="67"/>
      <c r="C84" s="68" t="s">
        <v>34</v>
      </c>
      <c r="D84" s="68">
        <f>D74+D73+D72+D71+D70+D69</f>
        <v>22</v>
      </c>
      <c r="E84" s="67"/>
      <c r="F84" s="67"/>
      <c r="G84" s="67"/>
    </row>
    <row r="85" spans="1:7">
      <c r="A85" s="472" t="s">
        <v>223</v>
      </c>
      <c r="B85" s="473"/>
      <c r="C85" s="473"/>
      <c r="D85" s="473"/>
      <c r="E85" s="473"/>
      <c r="F85" s="473"/>
      <c r="G85" s="95"/>
    </row>
    <row r="86" spans="1:7">
      <c r="A86" s="67">
        <v>44</v>
      </c>
      <c r="B86" s="34" t="s">
        <v>251</v>
      </c>
      <c r="C86" s="65" t="s">
        <v>406</v>
      </c>
      <c r="D86" s="95">
        <v>3</v>
      </c>
      <c r="E86" s="459" t="s">
        <v>407</v>
      </c>
      <c r="F86" s="95"/>
      <c r="G86" s="95"/>
    </row>
    <row r="87" spans="1:7" ht="33.6">
      <c r="A87" s="67">
        <v>45</v>
      </c>
      <c r="B87" s="165" t="s">
        <v>441</v>
      </c>
      <c r="C87" s="65" t="s">
        <v>440</v>
      </c>
      <c r="D87" s="95">
        <v>3</v>
      </c>
      <c r="E87" s="459"/>
      <c r="F87" s="95"/>
      <c r="G87" s="95"/>
    </row>
    <row r="88" spans="1:7" ht="33.6">
      <c r="A88" s="67">
        <v>7</v>
      </c>
      <c r="B88" s="165" t="s">
        <v>467</v>
      </c>
      <c r="C88" s="65" t="s">
        <v>682</v>
      </c>
      <c r="D88" s="95">
        <v>5</v>
      </c>
      <c r="E88" s="95" t="s">
        <v>418</v>
      </c>
      <c r="F88" s="95"/>
      <c r="G88" s="95"/>
    </row>
    <row r="89" spans="1:7" ht="33.6">
      <c r="A89" s="67">
        <v>8</v>
      </c>
      <c r="B89" s="95" t="s">
        <v>419</v>
      </c>
      <c r="C89" s="65" t="s">
        <v>674</v>
      </c>
      <c r="D89" s="95">
        <v>7</v>
      </c>
      <c r="E89" s="95" t="s">
        <v>183</v>
      </c>
      <c r="F89" s="95"/>
      <c r="G89" s="95"/>
    </row>
    <row r="90" spans="1:7">
      <c r="A90" s="70"/>
      <c r="B90" s="67"/>
      <c r="C90" s="68" t="s">
        <v>34</v>
      </c>
      <c r="D90" s="68">
        <f>SUM(D86:D89)</f>
        <v>18</v>
      </c>
      <c r="E90" s="67"/>
      <c r="F90" s="67"/>
      <c r="G90" s="95"/>
    </row>
    <row r="91" spans="1:7">
      <c r="A91" s="70"/>
      <c r="B91" s="67"/>
      <c r="C91" s="159" t="s">
        <v>420</v>
      </c>
      <c r="D91" s="68">
        <f>D90+D84+D67+D35</f>
        <v>143</v>
      </c>
      <c r="E91" s="67"/>
      <c r="F91" s="67"/>
      <c r="G91" s="67"/>
    </row>
  </sheetData>
  <mergeCells count="30">
    <mergeCell ref="A68:G68"/>
    <mergeCell ref="E69:E73"/>
    <mergeCell ref="E76:E83"/>
    <mergeCell ref="A85:F85"/>
    <mergeCell ref="E86:E87"/>
    <mergeCell ref="E61:E66"/>
    <mergeCell ref="E41:E44"/>
    <mergeCell ref="E47:E59"/>
    <mergeCell ref="F30:F31"/>
    <mergeCell ref="G30:G31"/>
    <mergeCell ref="A36:G36"/>
    <mergeCell ref="A37:G37"/>
    <mergeCell ref="E38:E40"/>
    <mergeCell ref="E31:E34"/>
    <mergeCell ref="B26:C26"/>
    <mergeCell ref="B30:C30"/>
    <mergeCell ref="A5:G5"/>
    <mergeCell ref="E6:E10"/>
    <mergeCell ref="E11:E13"/>
    <mergeCell ref="E15:E17"/>
    <mergeCell ref="E18:E23"/>
    <mergeCell ref="E28:E29"/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K66" sqref="K66"/>
    </sheetView>
  </sheetViews>
  <sheetFormatPr defaultRowHeight="14.4"/>
  <cols>
    <col min="1" max="1" width="5.88671875" style="12" bestFit="1" customWidth="1"/>
    <col min="2" max="2" width="11.5546875" customWidth="1"/>
    <col min="3" max="3" width="30.109375" customWidth="1"/>
    <col min="4" max="4" width="7" bestFit="1" customWidth="1"/>
    <col min="5" max="5" width="6.88671875" customWidth="1"/>
    <col min="6" max="6" width="7.5546875" customWidth="1"/>
    <col min="7" max="7" width="12.5546875" style="12" customWidth="1"/>
    <col min="8" max="8" width="6.5546875" customWidth="1"/>
  </cols>
  <sheetData>
    <row r="1" spans="1:8" ht="17.399999999999999">
      <c r="A1" s="479" t="s">
        <v>804</v>
      </c>
      <c r="B1" s="479"/>
      <c r="C1" s="479"/>
      <c r="D1" s="479"/>
      <c r="E1" s="479"/>
      <c r="F1" s="479"/>
      <c r="G1" s="479"/>
      <c r="H1" s="479"/>
    </row>
    <row r="2" spans="1:8">
      <c r="A2" s="311"/>
      <c r="B2" s="188"/>
      <c r="C2" s="188"/>
      <c r="D2" s="188"/>
      <c r="E2" s="188"/>
      <c r="F2" s="188"/>
      <c r="G2" s="271"/>
      <c r="H2" s="188"/>
    </row>
    <row r="3" spans="1:8" ht="78">
      <c r="A3" s="308" t="s">
        <v>1</v>
      </c>
      <c r="B3" s="238" t="s">
        <v>690</v>
      </c>
      <c r="C3" s="238" t="s">
        <v>3</v>
      </c>
      <c r="D3" s="263" t="s">
        <v>4</v>
      </c>
      <c r="E3" s="263" t="s">
        <v>5</v>
      </c>
      <c r="F3" s="263" t="s">
        <v>6</v>
      </c>
      <c r="G3" s="263" t="s">
        <v>170</v>
      </c>
      <c r="H3" s="263" t="s">
        <v>8</v>
      </c>
    </row>
    <row r="4" spans="1:8" ht="15.6">
      <c r="A4" s="422" t="s">
        <v>472</v>
      </c>
      <c r="B4" s="423"/>
      <c r="C4" s="423"/>
      <c r="D4" s="423"/>
      <c r="E4" s="423"/>
      <c r="F4" s="423"/>
      <c r="G4" s="423"/>
      <c r="H4" s="424"/>
    </row>
    <row r="5" spans="1:8" ht="15.6">
      <c r="A5" s="428" t="s">
        <v>10</v>
      </c>
      <c r="B5" s="428"/>
      <c r="C5" s="428"/>
      <c r="D5" s="428"/>
      <c r="E5" s="428"/>
      <c r="F5" s="428"/>
      <c r="G5" s="428"/>
      <c r="H5" s="113"/>
    </row>
    <row r="6" spans="1:8" ht="15.6">
      <c r="A6" s="310">
        <v>1</v>
      </c>
      <c r="B6" s="226" t="s">
        <v>138</v>
      </c>
      <c r="C6" s="113" t="s">
        <v>11</v>
      </c>
      <c r="D6" s="229">
        <v>3</v>
      </c>
      <c r="E6" s="229"/>
      <c r="F6" s="229"/>
      <c r="G6" s="429" t="s">
        <v>380</v>
      </c>
      <c r="H6" s="264"/>
    </row>
    <row r="7" spans="1:8" ht="15.6">
      <c r="A7" s="310">
        <v>2</v>
      </c>
      <c r="B7" s="226" t="s">
        <v>139</v>
      </c>
      <c r="C7" s="113" t="s">
        <v>12</v>
      </c>
      <c r="D7" s="229">
        <v>2</v>
      </c>
      <c r="E7" s="229"/>
      <c r="F7" s="229"/>
      <c r="G7" s="430"/>
      <c r="H7" s="264"/>
    </row>
    <row r="8" spans="1:8" ht="15.6">
      <c r="A8" s="310">
        <v>3</v>
      </c>
      <c r="B8" s="226" t="s">
        <v>140</v>
      </c>
      <c r="C8" s="113" t="s">
        <v>13</v>
      </c>
      <c r="D8" s="229">
        <v>2</v>
      </c>
      <c r="E8" s="229"/>
      <c r="F8" s="229"/>
      <c r="G8" s="430"/>
      <c r="H8" s="264"/>
    </row>
    <row r="9" spans="1:8" ht="31.2">
      <c r="A9" s="310">
        <v>4</v>
      </c>
      <c r="B9" s="226" t="s">
        <v>137</v>
      </c>
      <c r="C9" s="113" t="s">
        <v>172</v>
      </c>
      <c r="D9" s="229">
        <v>2</v>
      </c>
      <c r="E9" s="229"/>
      <c r="F9" s="229"/>
      <c r="G9" s="430"/>
      <c r="H9" s="264"/>
    </row>
    <row r="10" spans="1:8" ht="15.6">
      <c r="A10" s="310">
        <v>5</v>
      </c>
      <c r="B10" s="226" t="s">
        <v>141</v>
      </c>
      <c r="C10" s="113" t="s">
        <v>15</v>
      </c>
      <c r="D10" s="229">
        <v>2</v>
      </c>
      <c r="E10" s="229"/>
      <c r="F10" s="229"/>
      <c r="G10" s="431"/>
      <c r="H10" s="264"/>
    </row>
    <row r="11" spans="1:8" ht="46.8">
      <c r="A11" s="310">
        <v>6</v>
      </c>
      <c r="B11" s="229" t="s">
        <v>81</v>
      </c>
      <c r="C11" s="113" t="s">
        <v>16</v>
      </c>
      <c r="D11" s="229">
        <v>2</v>
      </c>
      <c r="E11" s="229"/>
      <c r="F11" s="229"/>
      <c r="G11" s="229" t="s">
        <v>805</v>
      </c>
      <c r="H11" s="264"/>
    </row>
    <row r="12" spans="1:8" ht="15.6">
      <c r="A12" s="310">
        <v>7</v>
      </c>
      <c r="B12" s="265" t="s">
        <v>134</v>
      </c>
      <c r="C12" s="113" t="s">
        <v>17</v>
      </c>
      <c r="D12" s="229">
        <v>2</v>
      </c>
      <c r="E12" s="229"/>
      <c r="F12" s="229"/>
      <c r="G12" s="394" t="s">
        <v>382</v>
      </c>
      <c r="H12" s="264"/>
    </row>
    <row r="13" spans="1:8" ht="15.6">
      <c r="A13" s="310">
        <v>8</v>
      </c>
      <c r="B13" s="265" t="s">
        <v>135</v>
      </c>
      <c r="C13" s="113" t="s">
        <v>18</v>
      </c>
      <c r="D13" s="229">
        <v>4</v>
      </c>
      <c r="E13" s="229"/>
      <c r="F13" s="229"/>
      <c r="G13" s="395"/>
      <c r="H13" s="76"/>
    </row>
    <row r="14" spans="1:8" ht="15.6">
      <c r="A14" s="310">
        <v>9</v>
      </c>
      <c r="B14" s="265" t="s">
        <v>136</v>
      </c>
      <c r="C14" s="113" t="s">
        <v>19</v>
      </c>
      <c r="D14" s="229">
        <v>3</v>
      </c>
      <c r="E14" s="229"/>
      <c r="F14" s="229"/>
      <c r="G14" s="396"/>
      <c r="H14" s="76"/>
    </row>
    <row r="15" spans="1:8" ht="15.6">
      <c r="A15" s="310">
        <v>10</v>
      </c>
      <c r="B15" s="226" t="s">
        <v>146</v>
      </c>
      <c r="C15" s="113" t="s">
        <v>20</v>
      </c>
      <c r="D15" s="229">
        <v>3</v>
      </c>
      <c r="E15" s="229"/>
      <c r="F15" s="229"/>
      <c r="G15" s="394" t="s">
        <v>174</v>
      </c>
      <c r="H15" s="264"/>
    </row>
    <row r="16" spans="1:8" ht="15.6">
      <c r="A16" s="310">
        <v>11</v>
      </c>
      <c r="B16" s="226" t="s">
        <v>233</v>
      </c>
      <c r="C16" s="113" t="s">
        <v>21</v>
      </c>
      <c r="D16" s="229">
        <v>3</v>
      </c>
      <c r="E16" s="229"/>
      <c r="F16" s="229"/>
      <c r="G16" s="395"/>
      <c r="H16" s="264"/>
    </row>
    <row r="17" spans="1:8" ht="15.6">
      <c r="A17" s="310">
        <v>12</v>
      </c>
      <c r="B17" s="226" t="s">
        <v>147</v>
      </c>
      <c r="C17" s="113" t="s">
        <v>22</v>
      </c>
      <c r="D17" s="229">
        <v>3</v>
      </c>
      <c r="E17" s="229"/>
      <c r="F17" s="229"/>
      <c r="G17" s="396"/>
      <c r="H17" s="264"/>
    </row>
    <row r="18" spans="1:8" ht="15.6">
      <c r="A18" s="310">
        <v>13</v>
      </c>
      <c r="B18" s="265" t="s">
        <v>79</v>
      </c>
      <c r="C18" s="113" t="s">
        <v>23</v>
      </c>
      <c r="D18" s="229">
        <v>3</v>
      </c>
      <c r="E18" s="229"/>
      <c r="F18" s="229"/>
      <c r="G18" s="429" t="s">
        <v>382</v>
      </c>
      <c r="H18" s="229" t="s">
        <v>173</v>
      </c>
    </row>
    <row r="19" spans="1:8" ht="15.6">
      <c r="A19" s="310">
        <v>14</v>
      </c>
      <c r="B19" s="265" t="s">
        <v>80</v>
      </c>
      <c r="C19" s="113" t="s">
        <v>24</v>
      </c>
      <c r="D19" s="229">
        <v>3</v>
      </c>
      <c r="E19" s="229"/>
      <c r="F19" s="229"/>
      <c r="G19" s="430"/>
      <c r="H19" s="229" t="s">
        <v>173</v>
      </c>
    </row>
    <row r="20" spans="1:8" ht="15.6">
      <c r="A20" s="310">
        <v>15</v>
      </c>
      <c r="B20" s="113" t="s">
        <v>914</v>
      </c>
      <c r="C20" s="113" t="s">
        <v>915</v>
      </c>
      <c r="D20" s="303"/>
      <c r="E20" s="303"/>
      <c r="F20" s="303"/>
      <c r="G20" s="430"/>
      <c r="H20" s="303"/>
    </row>
    <row r="21" spans="1:8" ht="48.6">
      <c r="A21" s="310">
        <v>16</v>
      </c>
      <c r="B21" s="303"/>
      <c r="C21" s="109" t="s">
        <v>909</v>
      </c>
      <c r="D21" s="229"/>
      <c r="E21" s="229"/>
      <c r="F21" s="229"/>
      <c r="G21" s="430"/>
      <c r="H21" s="229"/>
    </row>
    <row r="22" spans="1:8" ht="31.2">
      <c r="A22" s="309">
        <v>16.100000000000001</v>
      </c>
      <c r="B22" s="279" t="s">
        <v>910</v>
      </c>
      <c r="C22" s="279" t="s">
        <v>911</v>
      </c>
      <c r="D22" s="229"/>
      <c r="E22" s="229"/>
      <c r="F22" s="229"/>
      <c r="G22" s="430"/>
      <c r="H22" s="229"/>
    </row>
    <row r="23" spans="1:8" ht="31.2">
      <c r="A23" s="309">
        <v>16.2</v>
      </c>
      <c r="B23" s="279" t="s">
        <v>912</v>
      </c>
      <c r="C23" s="279" t="s">
        <v>913</v>
      </c>
      <c r="D23" s="229"/>
      <c r="E23" s="229"/>
      <c r="F23" s="229"/>
      <c r="G23" s="431"/>
      <c r="H23" s="229"/>
    </row>
    <row r="24" spans="1:8" ht="31.2">
      <c r="A24" s="310">
        <v>17</v>
      </c>
      <c r="B24" s="226" t="s">
        <v>152</v>
      </c>
      <c r="C24" s="113" t="s">
        <v>28</v>
      </c>
      <c r="D24" s="229">
        <v>3</v>
      </c>
      <c r="E24" s="229"/>
      <c r="F24" s="229"/>
      <c r="G24" s="229" t="s">
        <v>176</v>
      </c>
      <c r="H24" s="229"/>
    </row>
    <row r="25" spans="1:8" ht="15.6">
      <c r="A25" s="310">
        <v>18</v>
      </c>
      <c r="B25" s="229"/>
      <c r="C25" s="113" t="s">
        <v>29</v>
      </c>
      <c r="D25" s="229"/>
      <c r="E25" s="229"/>
      <c r="F25" s="229"/>
      <c r="G25" s="229" t="s">
        <v>177</v>
      </c>
      <c r="H25" s="229"/>
    </row>
    <row r="26" spans="1:8" s="306" customFormat="1" ht="15.75" customHeight="1">
      <c r="A26" s="330">
        <v>19</v>
      </c>
      <c r="B26" s="113" t="s">
        <v>148</v>
      </c>
      <c r="C26" s="113" t="s">
        <v>459</v>
      </c>
      <c r="D26" s="330">
        <v>2</v>
      </c>
      <c r="E26" s="113"/>
      <c r="F26" s="113"/>
      <c r="G26" s="113" t="s">
        <v>382</v>
      </c>
      <c r="H26" s="113" t="s">
        <v>173</v>
      </c>
    </row>
    <row r="27" spans="1:8" ht="16.8">
      <c r="A27" s="310">
        <v>20</v>
      </c>
      <c r="B27" s="457" t="s">
        <v>875</v>
      </c>
      <c r="C27" s="458"/>
      <c r="D27" s="72">
        <v>2</v>
      </c>
      <c r="E27" s="116"/>
      <c r="F27" s="116"/>
      <c r="G27" s="116"/>
      <c r="H27" s="113"/>
    </row>
    <row r="28" spans="1:8" s="63" customFormat="1" ht="31.2">
      <c r="A28" s="139">
        <v>20.100000000000001</v>
      </c>
      <c r="B28" s="139" t="s">
        <v>90</v>
      </c>
      <c r="C28" s="138" t="s">
        <v>30</v>
      </c>
      <c r="D28" s="288" t="s">
        <v>143</v>
      </c>
      <c r="E28" s="139"/>
      <c r="F28" s="139"/>
      <c r="G28" s="139" t="s">
        <v>91</v>
      </c>
      <c r="H28" s="139"/>
    </row>
    <row r="29" spans="1:8" s="63" customFormat="1" ht="15.6">
      <c r="A29" s="139">
        <v>20.2</v>
      </c>
      <c r="B29" s="139" t="s">
        <v>92</v>
      </c>
      <c r="C29" s="138" t="s">
        <v>31</v>
      </c>
      <c r="D29" s="288" t="s">
        <v>143</v>
      </c>
      <c r="E29" s="139"/>
      <c r="F29" s="139"/>
      <c r="G29" s="474" t="s">
        <v>94</v>
      </c>
      <c r="H29" s="139"/>
    </row>
    <row r="30" spans="1:8" s="63" customFormat="1" ht="15.6">
      <c r="A30" s="139">
        <v>20.3</v>
      </c>
      <c r="B30" s="228" t="s">
        <v>681</v>
      </c>
      <c r="C30" s="234" t="s">
        <v>62</v>
      </c>
      <c r="D30" s="288" t="s">
        <v>143</v>
      </c>
      <c r="E30" s="139"/>
      <c r="F30" s="139"/>
      <c r="G30" s="475"/>
      <c r="H30" s="139"/>
    </row>
    <row r="31" spans="1:8" ht="16.8">
      <c r="A31" s="310">
        <v>21</v>
      </c>
      <c r="B31" s="457" t="s">
        <v>876</v>
      </c>
      <c r="C31" s="458"/>
      <c r="D31" s="36">
        <v>2</v>
      </c>
      <c r="F31" s="263"/>
      <c r="G31" s="229"/>
      <c r="H31" s="110"/>
    </row>
    <row r="32" spans="1:8" s="82" customFormat="1" ht="15.6">
      <c r="A32" s="139">
        <v>21.1</v>
      </c>
      <c r="B32" s="139" t="s">
        <v>95</v>
      </c>
      <c r="C32" s="138" t="s">
        <v>32</v>
      </c>
      <c r="D32" s="288" t="s">
        <v>143</v>
      </c>
      <c r="E32" s="149"/>
      <c r="F32" s="149"/>
      <c r="G32" s="474" t="s">
        <v>805</v>
      </c>
      <c r="H32" s="139"/>
    </row>
    <row r="33" spans="1:10" s="82" customFormat="1" ht="16.8">
      <c r="A33" s="139">
        <v>21.2</v>
      </c>
      <c r="B33" s="278" t="s">
        <v>234</v>
      </c>
      <c r="C33" s="138" t="s">
        <v>931</v>
      </c>
      <c r="D33" s="288" t="s">
        <v>143</v>
      </c>
      <c r="E33" s="149"/>
      <c r="F33" s="149"/>
      <c r="G33" s="475"/>
      <c r="H33" s="139"/>
    </row>
    <row r="34" spans="1:10" ht="15.6">
      <c r="A34" s="310"/>
      <c r="B34" s="422" t="s">
        <v>34</v>
      </c>
      <c r="C34" s="424"/>
      <c r="D34" s="116">
        <f>D31+D27+D26+D24+D19+D18+D17+D16+D15+D14+D13+D12+D11+D10+D9+D8+D7+D6</f>
        <v>46</v>
      </c>
      <c r="E34" s="116"/>
      <c r="F34" s="116"/>
      <c r="G34" s="229"/>
      <c r="H34" s="113"/>
    </row>
    <row r="35" spans="1:10" ht="15.6">
      <c r="A35" s="422" t="s">
        <v>35</v>
      </c>
      <c r="B35" s="423"/>
      <c r="C35" s="423"/>
      <c r="D35" s="423"/>
      <c r="E35" s="423"/>
      <c r="F35" s="423"/>
      <c r="G35" s="423"/>
      <c r="H35" s="424"/>
    </row>
    <row r="36" spans="1:10" ht="15.6">
      <c r="A36" s="428" t="s">
        <v>453</v>
      </c>
      <c r="B36" s="428"/>
      <c r="C36" s="428"/>
      <c r="D36" s="428"/>
      <c r="E36" s="428"/>
      <c r="F36" s="428"/>
      <c r="G36" s="428"/>
      <c r="H36" s="113"/>
    </row>
    <row r="37" spans="1:10" ht="15.6">
      <c r="A37" s="310">
        <v>22</v>
      </c>
      <c r="B37" s="76" t="s">
        <v>151</v>
      </c>
      <c r="C37" s="237" t="s">
        <v>460</v>
      </c>
      <c r="D37" s="76">
        <v>3</v>
      </c>
      <c r="E37" s="76"/>
      <c r="F37" s="76"/>
      <c r="G37" s="272" t="s">
        <v>183</v>
      </c>
      <c r="H37" s="76" t="s">
        <v>182</v>
      </c>
    </row>
    <row r="38" spans="1:10" s="306" customFormat="1" ht="15.6">
      <c r="A38" s="314">
        <v>23</v>
      </c>
      <c r="B38" s="313" t="s">
        <v>424</v>
      </c>
      <c r="C38" s="237" t="s">
        <v>37</v>
      </c>
      <c r="D38" s="313">
        <v>2</v>
      </c>
      <c r="E38" s="313"/>
      <c r="F38" s="313"/>
      <c r="G38" s="429" t="s">
        <v>806</v>
      </c>
      <c r="H38" s="313"/>
      <c r="I38" s="319"/>
      <c r="J38" s="319"/>
    </row>
    <row r="39" spans="1:10" ht="15.6">
      <c r="A39" s="310">
        <v>24</v>
      </c>
      <c r="B39" s="76" t="s">
        <v>425</v>
      </c>
      <c r="C39" s="237" t="s">
        <v>38</v>
      </c>
      <c r="D39" s="76">
        <v>2</v>
      </c>
      <c r="E39" s="76"/>
      <c r="F39" s="76"/>
      <c r="G39" s="431"/>
      <c r="H39" s="76"/>
    </row>
    <row r="40" spans="1:10" s="306" customFormat="1" ht="31.2">
      <c r="A40" s="314">
        <v>25</v>
      </c>
      <c r="B40" s="313" t="s">
        <v>429</v>
      </c>
      <c r="C40" s="237" t="s">
        <v>463</v>
      </c>
      <c r="D40" s="313">
        <v>3</v>
      </c>
      <c r="E40" s="313"/>
      <c r="F40" s="313"/>
      <c r="G40" s="272" t="s">
        <v>183</v>
      </c>
      <c r="H40" s="237" t="s">
        <v>461</v>
      </c>
      <c r="I40" s="319"/>
      <c r="J40" s="319"/>
    </row>
    <row r="41" spans="1:10" ht="15.6">
      <c r="A41" s="310">
        <v>26</v>
      </c>
      <c r="B41" s="122" t="s">
        <v>807</v>
      </c>
      <c r="C41" s="120" t="s">
        <v>808</v>
      </c>
      <c r="D41" s="122">
        <v>3</v>
      </c>
      <c r="E41" s="122">
        <v>35</v>
      </c>
      <c r="F41" s="122">
        <v>10</v>
      </c>
      <c r="G41" s="429" t="s">
        <v>91</v>
      </c>
      <c r="H41" s="122"/>
    </row>
    <row r="42" spans="1:10" ht="15.6">
      <c r="A42" s="310">
        <v>27</v>
      </c>
      <c r="B42" s="122" t="s">
        <v>809</v>
      </c>
      <c r="C42" s="120" t="s">
        <v>810</v>
      </c>
      <c r="D42" s="122">
        <v>2</v>
      </c>
      <c r="E42" s="122">
        <v>30</v>
      </c>
      <c r="F42" s="122"/>
      <c r="G42" s="430"/>
      <c r="H42" s="122"/>
    </row>
    <row r="43" spans="1:10" ht="15.6">
      <c r="A43" s="310">
        <v>28</v>
      </c>
      <c r="B43" s="122" t="s">
        <v>811</v>
      </c>
      <c r="C43" s="120" t="s">
        <v>812</v>
      </c>
      <c r="D43" s="122">
        <v>3</v>
      </c>
      <c r="E43" s="122">
        <v>45</v>
      </c>
      <c r="F43" s="122"/>
      <c r="G43" s="430"/>
      <c r="H43" s="122"/>
    </row>
    <row r="44" spans="1:10" ht="15.6">
      <c r="A44" s="310">
        <v>29</v>
      </c>
      <c r="B44" s="122" t="s">
        <v>813</v>
      </c>
      <c r="C44" s="120" t="s">
        <v>814</v>
      </c>
      <c r="D44" s="122">
        <v>3</v>
      </c>
      <c r="E44" s="122">
        <v>45</v>
      </c>
      <c r="F44" s="122"/>
      <c r="G44" s="430"/>
      <c r="H44" s="122"/>
    </row>
    <row r="45" spans="1:10" s="306" customFormat="1" ht="15.6">
      <c r="A45" s="310">
        <v>30</v>
      </c>
      <c r="B45" s="305" t="s">
        <v>916</v>
      </c>
      <c r="C45" s="120" t="s">
        <v>815</v>
      </c>
      <c r="D45" s="305">
        <v>2</v>
      </c>
      <c r="E45" s="305">
        <v>30</v>
      </c>
      <c r="F45" s="305"/>
      <c r="G45" s="430"/>
      <c r="H45" s="305"/>
    </row>
    <row r="46" spans="1:10" s="306" customFormat="1" ht="31.2">
      <c r="A46" s="310">
        <v>31</v>
      </c>
      <c r="B46" s="305" t="s">
        <v>877</v>
      </c>
      <c r="C46" s="120" t="s">
        <v>816</v>
      </c>
      <c r="D46" s="305">
        <v>2</v>
      </c>
      <c r="E46" s="305">
        <v>30</v>
      </c>
      <c r="F46" s="305"/>
      <c r="G46" s="430"/>
      <c r="H46" s="305"/>
    </row>
    <row r="47" spans="1:10" s="306" customFormat="1" ht="15.6">
      <c r="A47" s="310">
        <v>32</v>
      </c>
      <c r="B47" s="305" t="s">
        <v>817</v>
      </c>
      <c r="C47" s="120" t="s">
        <v>818</v>
      </c>
      <c r="D47" s="305">
        <v>2</v>
      </c>
      <c r="E47" s="305">
        <v>30</v>
      </c>
      <c r="F47" s="305"/>
      <c r="G47" s="430"/>
      <c r="H47" s="305"/>
    </row>
    <row r="48" spans="1:10" s="306" customFormat="1" ht="15.6">
      <c r="A48" s="310">
        <v>33</v>
      </c>
      <c r="B48" s="305" t="s">
        <v>878</v>
      </c>
      <c r="C48" s="120" t="s">
        <v>819</v>
      </c>
      <c r="D48" s="305">
        <v>2</v>
      </c>
      <c r="E48" s="305">
        <v>30</v>
      </c>
      <c r="F48" s="305"/>
      <c r="G48" s="430"/>
      <c r="H48" s="305"/>
    </row>
    <row r="49" spans="1:8" ht="31.2">
      <c r="A49" s="310">
        <v>34</v>
      </c>
      <c r="B49" s="266" t="s">
        <v>886</v>
      </c>
      <c r="C49" s="241" t="s">
        <v>891</v>
      </c>
      <c r="D49" s="266">
        <v>3</v>
      </c>
      <c r="E49" s="122">
        <v>45</v>
      </c>
      <c r="F49" s="122"/>
      <c r="G49" s="430"/>
      <c r="H49" s="122"/>
    </row>
    <row r="50" spans="1:8" ht="15.6">
      <c r="A50" s="310">
        <v>35</v>
      </c>
      <c r="B50" s="122" t="s">
        <v>820</v>
      </c>
      <c r="C50" s="120" t="s">
        <v>821</v>
      </c>
      <c r="D50" s="122">
        <v>3</v>
      </c>
      <c r="E50" s="122">
        <v>45</v>
      </c>
      <c r="F50" s="122"/>
      <c r="G50" s="430"/>
      <c r="H50" s="122"/>
    </row>
    <row r="51" spans="1:8" ht="15.6">
      <c r="A51" s="310">
        <v>36</v>
      </c>
      <c r="B51" s="122" t="s">
        <v>822</v>
      </c>
      <c r="C51" s="120" t="s">
        <v>823</v>
      </c>
      <c r="D51" s="122">
        <v>2</v>
      </c>
      <c r="E51" s="122">
        <v>30</v>
      </c>
      <c r="F51" s="122"/>
      <c r="G51" s="430"/>
      <c r="H51" s="122"/>
    </row>
    <row r="52" spans="1:8" ht="15.6">
      <c r="A52" s="310">
        <v>37</v>
      </c>
      <c r="B52" s="122" t="s">
        <v>824</v>
      </c>
      <c r="C52" s="120" t="s">
        <v>825</v>
      </c>
      <c r="D52" s="122">
        <v>3</v>
      </c>
      <c r="E52" s="122">
        <v>45</v>
      </c>
      <c r="F52" s="122"/>
      <c r="G52" s="430"/>
      <c r="H52" s="122"/>
    </row>
    <row r="53" spans="1:8" ht="15.6">
      <c r="A53" s="310">
        <v>38</v>
      </c>
      <c r="B53" s="122" t="s">
        <v>880</v>
      </c>
      <c r="C53" s="120" t="s">
        <v>826</v>
      </c>
      <c r="D53" s="122">
        <v>3</v>
      </c>
      <c r="E53" s="122">
        <v>45</v>
      </c>
      <c r="F53" s="122"/>
      <c r="G53" s="430"/>
      <c r="H53" s="122"/>
    </row>
    <row r="54" spans="1:8" ht="15.6">
      <c r="A54" s="310">
        <v>39</v>
      </c>
      <c r="B54" s="122" t="s">
        <v>879</v>
      </c>
      <c r="C54" s="120" t="s">
        <v>827</v>
      </c>
      <c r="D54" s="122">
        <v>3</v>
      </c>
      <c r="E54" s="122">
        <v>45</v>
      </c>
      <c r="F54" s="122"/>
      <c r="G54" s="430"/>
      <c r="H54" s="122"/>
    </row>
    <row r="55" spans="1:8" ht="15.6">
      <c r="A55" s="310">
        <v>40</v>
      </c>
      <c r="B55" s="122" t="s">
        <v>881</v>
      </c>
      <c r="C55" s="120" t="s">
        <v>828</v>
      </c>
      <c r="D55" s="122">
        <v>3</v>
      </c>
      <c r="E55" s="122">
        <v>30</v>
      </c>
      <c r="F55" s="122">
        <v>15</v>
      </c>
      <c r="G55" s="430"/>
      <c r="H55" s="122"/>
    </row>
    <row r="56" spans="1:8" ht="15.6">
      <c r="A56" s="310">
        <v>41</v>
      </c>
      <c r="B56" s="122" t="s">
        <v>829</v>
      </c>
      <c r="C56" s="120" t="s">
        <v>830</v>
      </c>
      <c r="D56" s="122">
        <v>2</v>
      </c>
      <c r="E56" s="122">
        <v>30</v>
      </c>
      <c r="F56" s="122"/>
      <c r="G56" s="430"/>
      <c r="H56" s="122"/>
    </row>
    <row r="57" spans="1:8" ht="15.6">
      <c r="A57" s="310">
        <v>42</v>
      </c>
      <c r="B57" s="122" t="s">
        <v>831</v>
      </c>
      <c r="C57" s="120" t="s">
        <v>832</v>
      </c>
      <c r="D57" s="122">
        <v>3</v>
      </c>
      <c r="E57" s="122">
        <v>45</v>
      </c>
      <c r="F57" s="122"/>
      <c r="G57" s="430"/>
      <c r="H57" s="122"/>
    </row>
    <row r="58" spans="1:8" s="331" customFormat="1" ht="15.6">
      <c r="A58" s="328">
        <v>43</v>
      </c>
      <c r="B58" s="329" t="s">
        <v>924</v>
      </c>
      <c r="C58" s="237" t="s">
        <v>833</v>
      </c>
      <c r="D58" s="328">
        <v>3</v>
      </c>
      <c r="E58" s="328">
        <v>15</v>
      </c>
      <c r="F58" s="328">
        <v>30</v>
      </c>
      <c r="G58" s="430"/>
      <c r="H58" s="328"/>
    </row>
    <row r="59" spans="1:8" s="331" customFormat="1" ht="31.2">
      <c r="A59" s="328">
        <v>44</v>
      </c>
      <c r="B59" s="332" t="s">
        <v>925</v>
      </c>
      <c r="C59" s="120" t="s">
        <v>834</v>
      </c>
      <c r="D59" s="328">
        <v>2</v>
      </c>
      <c r="E59" s="328"/>
      <c r="F59" s="328">
        <v>30</v>
      </c>
      <c r="G59" s="430"/>
      <c r="H59" s="328"/>
    </row>
    <row r="60" spans="1:8" s="331" customFormat="1" ht="31.2">
      <c r="A60" s="328">
        <v>45</v>
      </c>
      <c r="B60" s="332" t="s">
        <v>926</v>
      </c>
      <c r="C60" s="120" t="s">
        <v>835</v>
      </c>
      <c r="D60" s="328">
        <v>2</v>
      </c>
      <c r="E60" s="328"/>
      <c r="F60" s="328">
        <v>30</v>
      </c>
      <c r="G60" s="431"/>
      <c r="H60" s="328"/>
    </row>
    <row r="61" spans="1:8" s="331" customFormat="1" ht="31.5" customHeight="1">
      <c r="A61" s="328">
        <v>46</v>
      </c>
      <c r="B61" s="120" t="s">
        <v>917</v>
      </c>
      <c r="C61" s="120" t="s">
        <v>908</v>
      </c>
      <c r="D61" s="328">
        <v>2</v>
      </c>
      <c r="E61" s="328">
        <v>30</v>
      </c>
      <c r="F61" s="328"/>
      <c r="G61" s="353" t="s">
        <v>91</v>
      </c>
      <c r="H61" s="263"/>
    </row>
    <row r="62" spans="1:8" s="331" customFormat="1" ht="15.6">
      <c r="A62" s="328">
        <v>47</v>
      </c>
      <c r="B62" s="120" t="s">
        <v>888</v>
      </c>
      <c r="C62" s="120" t="s">
        <v>837</v>
      </c>
      <c r="D62" s="328">
        <v>2</v>
      </c>
      <c r="E62" s="328">
        <v>30</v>
      </c>
      <c r="F62" s="328"/>
      <c r="G62" s="355"/>
      <c r="H62" s="288"/>
    </row>
    <row r="63" spans="1:8" ht="31.2">
      <c r="A63" s="310">
        <v>48</v>
      </c>
      <c r="B63" s="122"/>
      <c r="C63" s="259" t="s">
        <v>895</v>
      </c>
      <c r="D63" s="263">
        <v>2</v>
      </c>
      <c r="E63" s="263"/>
      <c r="F63" s="263"/>
      <c r="G63" s="229"/>
      <c r="H63" s="263"/>
    </row>
    <row r="64" spans="1:8" s="63" customFormat="1" ht="15.75" customHeight="1">
      <c r="A64" s="139">
        <v>48.1</v>
      </c>
      <c r="B64" s="230" t="s">
        <v>889</v>
      </c>
      <c r="C64" s="138" t="s">
        <v>836</v>
      </c>
      <c r="D64" s="149" t="s">
        <v>143</v>
      </c>
      <c r="E64" s="149">
        <v>30</v>
      </c>
      <c r="F64" s="149"/>
      <c r="G64" s="413" t="s">
        <v>91</v>
      </c>
      <c r="H64" s="149"/>
    </row>
    <row r="65" spans="1:8" s="63" customFormat="1" ht="31.2">
      <c r="A65" s="139">
        <v>48.2</v>
      </c>
      <c r="B65" s="230" t="s">
        <v>890</v>
      </c>
      <c r="C65" s="138" t="s">
        <v>838</v>
      </c>
      <c r="D65" s="149" t="s">
        <v>143</v>
      </c>
      <c r="E65" s="149">
        <v>30</v>
      </c>
      <c r="F65" s="149"/>
      <c r="G65" s="415"/>
      <c r="H65" s="149"/>
    </row>
    <row r="66" spans="1:8" ht="15.6">
      <c r="A66" s="310"/>
      <c r="B66" s="122"/>
      <c r="C66" s="263" t="s">
        <v>34</v>
      </c>
      <c r="D66" s="263">
        <f>D63+D60+D59+D58+D57+D56+D55+D54+D53+D52+D51+D50+D49+D48+D47+D46+D45+D44+D43+D42+D41+D40+D39+D38+D37+D61+D62</f>
        <v>67</v>
      </c>
      <c r="E66" s="263"/>
      <c r="F66" s="263"/>
      <c r="G66" s="229"/>
      <c r="H66" s="113"/>
    </row>
    <row r="67" spans="1:8" ht="15.6">
      <c r="A67" s="432" t="s">
        <v>839</v>
      </c>
      <c r="B67" s="433"/>
      <c r="C67" s="433"/>
      <c r="D67" s="433"/>
      <c r="E67" s="433"/>
      <c r="F67" s="433"/>
      <c r="G67" s="433"/>
      <c r="H67" s="434"/>
    </row>
    <row r="68" spans="1:8" ht="15.6">
      <c r="A68" s="310">
        <v>49</v>
      </c>
      <c r="B68" s="122" t="s">
        <v>882</v>
      </c>
      <c r="C68" s="120" t="s">
        <v>840</v>
      </c>
      <c r="D68" s="122">
        <v>2</v>
      </c>
      <c r="E68" s="122">
        <v>30</v>
      </c>
      <c r="F68" s="122"/>
      <c r="G68" s="429" t="s">
        <v>91</v>
      </c>
      <c r="H68" s="122"/>
    </row>
    <row r="69" spans="1:8" ht="15.6">
      <c r="A69" s="310">
        <v>50</v>
      </c>
      <c r="B69" s="122" t="s">
        <v>883</v>
      </c>
      <c r="C69" s="120" t="s">
        <v>841</v>
      </c>
      <c r="D69" s="122">
        <v>2</v>
      </c>
      <c r="E69" s="122">
        <v>30</v>
      </c>
      <c r="F69" s="122"/>
      <c r="G69" s="430"/>
      <c r="H69" s="122"/>
    </row>
    <row r="70" spans="1:8" s="306" customFormat="1" ht="15.6">
      <c r="A70" s="330">
        <v>51</v>
      </c>
      <c r="B70" s="328" t="s">
        <v>928</v>
      </c>
      <c r="C70" s="120" t="s">
        <v>842</v>
      </c>
      <c r="D70" s="328">
        <v>3</v>
      </c>
      <c r="E70" s="328">
        <v>15</v>
      </c>
      <c r="F70" s="328">
        <v>30</v>
      </c>
      <c r="G70" s="430"/>
      <c r="H70" s="328"/>
    </row>
    <row r="71" spans="1:8" ht="15.6">
      <c r="A71" s="310">
        <v>52</v>
      </c>
      <c r="B71" s="122" t="s">
        <v>887</v>
      </c>
      <c r="C71" s="120" t="s">
        <v>843</v>
      </c>
      <c r="D71" s="122">
        <v>2</v>
      </c>
      <c r="E71" s="122">
        <v>10</v>
      </c>
      <c r="F71" s="122">
        <v>20</v>
      </c>
      <c r="G71" s="430"/>
      <c r="H71" s="122"/>
    </row>
    <row r="72" spans="1:8" ht="15.6">
      <c r="A72" s="310">
        <v>53</v>
      </c>
      <c r="B72" s="122" t="s">
        <v>885</v>
      </c>
      <c r="C72" s="120" t="s">
        <v>844</v>
      </c>
      <c r="D72" s="122">
        <v>2</v>
      </c>
      <c r="E72" s="122">
        <v>30</v>
      </c>
      <c r="F72" s="122"/>
      <c r="G72" s="430"/>
      <c r="H72" s="122"/>
    </row>
    <row r="73" spans="1:8" ht="15.6">
      <c r="A73" s="310">
        <v>54</v>
      </c>
      <c r="B73" s="122" t="s">
        <v>845</v>
      </c>
      <c r="C73" s="120" t="s">
        <v>846</v>
      </c>
      <c r="D73" s="122">
        <v>4</v>
      </c>
      <c r="E73" s="122">
        <v>60</v>
      </c>
      <c r="F73" s="122"/>
      <c r="G73" s="430"/>
      <c r="H73" s="122"/>
    </row>
    <row r="74" spans="1:8" ht="15.6">
      <c r="A74" s="310">
        <v>55</v>
      </c>
      <c r="B74" s="122" t="s">
        <v>884</v>
      </c>
      <c r="C74" s="120" t="s">
        <v>847</v>
      </c>
      <c r="D74" s="122">
        <v>3</v>
      </c>
      <c r="E74" s="122">
        <v>45</v>
      </c>
      <c r="F74" s="122"/>
      <c r="G74" s="430"/>
      <c r="H74" s="122"/>
    </row>
    <row r="75" spans="1:8" ht="15.6">
      <c r="A75" s="310">
        <v>56</v>
      </c>
      <c r="B75" s="122" t="s">
        <v>848</v>
      </c>
      <c r="C75" s="120" t="s">
        <v>849</v>
      </c>
      <c r="D75" s="122">
        <v>1</v>
      </c>
      <c r="E75" s="122"/>
      <c r="F75" s="122"/>
      <c r="G75" s="430"/>
      <c r="H75" s="122"/>
    </row>
    <row r="76" spans="1:8" ht="15.6">
      <c r="A76" s="310">
        <v>57</v>
      </c>
      <c r="B76" s="122" t="s">
        <v>850</v>
      </c>
      <c r="C76" s="120" t="s">
        <v>851</v>
      </c>
      <c r="D76" s="122">
        <v>1</v>
      </c>
      <c r="E76" s="122"/>
      <c r="F76" s="122"/>
      <c r="G76" s="430"/>
      <c r="H76" s="122"/>
    </row>
    <row r="77" spans="1:8" ht="15.6">
      <c r="A77" s="310">
        <v>58</v>
      </c>
      <c r="B77" s="122" t="s">
        <v>852</v>
      </c>
      <c r="C77" s="120" t="s">
        <v>853</v>
      </c>
      <c r="D77" s="122">
        <v>1</v>
      </c>
      <c r="E77" s="122"/>
      <c r="F77" s="122"/>
      <c r="G77" s="430"/>
      <c r="H77" s="122"/>
    </row>
    <row r="78" spans="1:8" ht="15.6">
      <c r="A78" s="310">
        <v>59</v>
      </c>
      <c r="B78" s="122" t="s">
        <v>854</v>
      </c>
      <c r="C78" s="120" t="s">
        <v>855</v>
      </c>
      <c r="D78" s="122">
        <v>1</v>
      </c>
      <c r="E78" s="122"/>
      <c r="F78" s="122"/>
      <c r="G78" s="431"/>
      <c r="H78" s="122"/>
    </row>
    <row r="79" spans="1:8" ht="15.6">
      <c r="A79" s="310"/>
      <c r="B79" s="122"/>
      <c r="C79" s="263" t="s">
        <v>34</v>
      </c>
      <c r="D79" s="263">
        <f>SUM(D68:D78)</f>
        <v>22</v>
      </c>
      <c r="E79" s="122"/>
      <c r="F79" s="122"/>
      <c r="G79" s="116"/>
      <c r="H79" s="122"/>
    </row>
    <row r="80" spans="1:8" ht="15.6">
      <c r="A80" s="476" t="s">
        <v>688</v>
      </c>
      <c r="B80" s="477"/>
      <c r="C80" s="477"/>
      <c r="D80" s="477"/>
      <c r="E80" s="477"/>
      <c r="F80" s="477"/>
      <c r="G80" s="477"/>
      <c r="H80" s="478"/>
    </row>
    <row r="81" spans="1:8" ht="15.6">
      <c r="A81" s="310">
        <v>60</v>
      </c>
      <c r="B81" s="122" t="s">
        <v>856</v>
      </c>
      <c r="C81" s="120" t="s">
        <v>857</v>
      </c>
      <c r="D81" s="122">
        <v>1</v>
      </c>
      <c r="E81" s="122"/>
      <c r="F81" s="122"/>
      <c r="G81" s="429" t="s">
        <v>91</v>
      </c>
      <c r="H81" s="122"/>
    </row>
    <row r="82" spans="1:8" ht="15.6">
      <c r="A82" s="310">
        <v>61</v>
      </c>
      <c r="B82" s="229" t="s">
        <v>858</v>
      </c>
      <c r="C82" s="237" t="s">
        <v>859</v>
      </c>
      <c r="D82" s="229">
        <v>2</v>
      </c>
      <c r="E82" s="229"/>
      <c r="F82" s="229"/>
      <c r="G82" s="430"/>
      <c r="H82" s="229"/>
    </row>
    <row r="83" spans="1:8" ht="31.2">
      <c r="A83" s="310">
        <v>62</v>
      </c>
      <c r="B83" s="122" t="s">
        <v>860</v>
      </c>
      <c r="C83" s="120" t="s">
        <v>861</v>
      </c>
      <c r="D83" s="122">
        <v>5</v>
      </c>
      <c r="E83" s="122"/>
      <c r="F83" s="122"/>
      <c r="G83" s="430"/>
      <c r="H83" s="122"/>
    </row>
    <row r="84" spans="1:8" ht="78">
      <c r="A84" s="310">
        <v>63</v>
      </c>
      <c r="B84" s="122" t="s">
        <v>862</v>
      </c>
      <c r="C84" s="120" t="s">
        <v>863</v>
      </c>
      <c r="D84" s="122">
        <v>7</v>
      </c>
      <c r="E84" s="122"/>
      <c r="F84" s="122"/>
      <c r="G84" s="430"/>
      <c r="H84" s="122"/>
    </row>
    <row r="85" spans="1:8" s="63" customFormat="1" ht="15.6">
      <c r="A85" s="139">
        <v>63.1</v>
      </c>
      <c r="B85" s="139" t="s">
        <v>864</v>
      </c>
      <c r="C85" s="138" t="s">
        <v>865</v>
      </c>
      <c r="D85" s="149" t="s">
        <v>145</v>
      </c>
      <c r="E85" s="149">
        <v>45</v>
      </c>
      <c r="F85" s="149"/>
      <c r="G85" s="430"/>
      <c r="H85" s="149"/>
    </row>
    <row r="86" spans="1:8" s="63" customFormat="1" ht="31.2">
      <c r="A86" s="139">
        <v>63.2</v>
      </c>
      <c r="B86" s="139" t="s">
        <v>866</v>
      </c>
      <c r="C86" s="138" t="s">
        <v>867</v>
      </c>
      <c r="D86" s="149" t="s">
        <v>143</v>
      </c>
      <c r="E86" s="149">
        <v>30</v>
      </c>
      <c r="F86" s="149"/>
      <c r="G86" s="430"/>
      <c r="H86" s="149"/>
    </row>
    <row r="87" spans="1:8" s="63" customFormat="1" ht="15.6">
      <c r="A87" s="139">
        <v>63.3</v>
      </c>
      <c r="B87" s="139" t="s">
        <v>868</v>
      </c>
      <c r="C87" s="138" t="s">
        <v>869</v>
      </c>
      <c r="D87" s="149" t="s">
        <v>145</v>
      </c>
      <c r="E87" s="149">
        <v>45</v>
      </c>
      <c r="F87" s="149"/>
      <c r="G87" s="430"/>
      <c r="H87" s="149"/>
    </row>
    <row r="88" spans="1:8" s="63" customFormat="1" ht="15.6">
      <c r="A88" s="139">
        <v>63.4</v>
      </c>
      <c r="B88" s="139" t="s">
        <v>870</v>
      </c>
      <c r="C88" s="138" t="s">
        <v>871</v>
      </c>
      <c r="D88" s="149" t="s">
        <v>143</v>
      </c>
      <c r="E88" s="149">
        <v>30</v>
      </c>
      <c r="F88" s="149"/>
      <c r="G88" s="430"/>
      <c r="H88" s="149"/>
    </row>
    <row r="89" spans="1:8" s="63" customFormat="1" ht="15.6">
      <c r="A89" s="139">
        <v>63.5</v>
      </c>
      <c r="B89" s="139" t="s">
        <v>872</v>
      </c>
      <c r="C89" s="138" t="s">
        <v>873</v>
      </c>
      <c r="D89" s="149" t="s">
        <v>874</v>
      </c>
      <c r="E89" s="149">
        <v>60</v>
      </c>
      <c r="F89" s="149"/>
      <c r="G89" s="431"/>
      <c r="H89" s="149"/>
    </row>
    <row r="90" spans="1:8" ht="15.6">
      <c r="A90" s="310"/>
      <c r="B90" s="229"/>
      <c r="C90" s="263" t="s">
        <v>34</v>
      </c>
      <c r="D90" s="269">
        <f>D84+D83+D82+D81</f>
        <v>15</v>
      </c>
      <c r="E90" s="269"/>
      <c r="F90" s="269"/>
      <c r="G90" s="229"/>
      <c r="H90" s="269"/>
    </row>
    <row r="91" spans="1:8" ht="15.6">
      <c r="A91" s="310"/>
      <c r="B91" s="229"/>
      <c r="C91" s="116" t="s">
        <v>69</v>
      </c>
      <c r="D91" s="116">
        <f>D90+D79+D66+D34</f>
        <v>150</v>
      </c>
      <c r="E91" s="116"/>
      <c r="F91" s="116"/>
      <c r="G91" s="229"/>
      <c r="H91" s="113"/>
    </row>
  </sheetData>
  <mergeCells count="22">
    <mergeCell ref="G15:G17"/>
    <mergeCell ref="A1:H1"/>
    <mergeCell ref="A4:H4"/>
    <mergeCell ref="A5:G5"/>
    <mergeCell ref="G6:G10"/>
    <mergeCell ref="G12:G14"/>
    <mergeCell ref="G18:G23"/>
    <mergeCell ref="B27:C27"/>
    <mergeCell ref="B31:C31"/>
    <mergeCell ref="G68:G78"/>
    <mergeCell ref="A80:H80"/>
    <mergeCell ref="G81:G89"/>
    <mergeCell ref="G29:G30"/>
    <mergeCell ref="A67:H67"/>
    <mergeCell ref="B34:C34"/>
    <mergeCell ref="A35:H35"/>
    <mergeCell ref="A36:G36"/>
    <mergeCell ref="G38:G39"/>
    <mergeCell ref="G41:G60"/>
    <mergeCell ref="G32:G33"/>
    <mergeCell ref="G64:G65"/>
    <mergeCell ref="G61:G6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22" workbookViewId="0">
      <selection activeCell="C31" sqref="C31"/>
    </sheetView>
  </sheetViews>
  <sheetFormatPr defaultRowHeight="14.4"/>
  <cols>
    <col min="1" max="1" width="8.109375" customWidth="1"/>
    <col min="2" max="2" width="12.6640625" customWidth="1"/>
    <col min="3" max="3" width="42.33203125" customWidth="1"/>
    <col min="4" max="4" width="9.109375" customWidth="1"/>
    <col min="5" max="5" width="13.33203125" customWidth="1"/>
    <col min="257" max="257" width="8.109375" customWidth="1"/>
    <col min="258" max="258" width="12.6640625" customWidth="1"/>
    <col min="259" max="259" width="42.33203125" customWidth="1"/>
    <col min="260" max="260" width="12.33203125" customWidth="1"/>
    <col min="261" max="261" width="13.33203125" customWidth="1"/>
    <col min="513" max="513" width="8.109375" customWidth="1"/>
    <col min="514" max="514" width="12.6640625" customWidth="1"/>
    <col min="515" max="515" width="42.33203125" customWidth="1"/>
    <col min="516" max="516" width="12.33203125" customWidth="1"/>
    <col min="517" max="517" width="13.33203125" customWidth="1"/>
    <col min="769" max="769" width="8.109375" customWidth="1"/>
    <col min="770" max="770" width="12.6640625" customWidth="1"/>
    <col min="771" max="771" width="42.33203125" customWidth="1"/>
    <col min="772" max="772" width="12.33203125" customWidth="1"/>
    <col min="773" max="773" width="13.33203125" customWidth="1"/>
    <col min="1025" max="1025" width="8.109375" customWidth="1"/>
    <col min="1026" max="1026" width="12.6640625" customWidth="1"/>
    <col min="1027" max="1027" width="42.33203125" customWidth="1"/>
    <col min="1028" max="1028" width="12.33203125" customWidth="1"/>
    <col min="1029" max="1029" width="13.33203125" customWidth="1"/>
    <col min="1281" max="1281" width="8.109375" customWidth="1"/>
    <col min="1282" max="1282" width="12.6640625" customWidth="1"/>
    <col min="1283" max="1283" width="42.33203125" customWidth="1"/>
    <col min="1284" max="1284" width="12.33203125" customWidth="1"/>
    <col min="1285" max="1285" width="13.33203125" customWidth="1"/>
    <col min="1537" max="1537" width="8.109375" customWidth="1"/>
    <col min="1538" max="1538" width="12.6640625" customWidth="1"/>
    <col min="1539" max="1539" width="42.33203125" customWidth="1"/>
    <col min="1540" max="1540" width="12.33203125" customWidth="1"/>
    <col min="1541" max="1541" width="13.33203125" customWidth="1"/>
    <col min="1793" max="1793" width="8.109375" customWidth="1"/>
    <col min="1794" max="1794" width="12.6640625" customWidth="1"/>
    <col min="1795" max="1795" width="42.33203125" customWidth="1"/>
    <col min="1796" max="1796" width="12.33203125" customWidth="1"/>
    <col min="1797" max="1797" width="13.33203125" customWidth="1"/>
    <col min="2049" max="2049" width="8.109375" customWidth="1"/>
    <col min="2050" max="2050" width="12.6640625" customWidth="1"/>
    <col min="2051" max="2051" width="42.33203125" customWidth="1"/>
    <col min="2052" max="2052" width="12.33203125" customWidth="1"/>
    <col min="2053" max="2053" width="13.33203125" customWidth="1"/>
    <col min="2305" max="2305" width="8.109375" customWidth="1"/>
    <col min="2306" max="2306" width="12.6640625" customWidth="1"/>
    <col min="2307" max="2307" width="42.33203125" customWidth="1"/>
    <col min="2308" max="2308" width="12.33203125" customWidth="1"/>
    <col min="2309" max="2309" width="13.33203125" customWidth="1"/>
    <col min="2561" max="2561" width="8.109375" customWidth="1"/>
    <col min="2562" max="2562" width="12.6640625" customWidth="1"/>
    <col min="2563" max="2563" width="42.33203125" customWidth="1"/>
    <col min="2564" max="2564" width="12.33203125" customWidth="1"/>
    <col min="2565" max="2565" width="13.33203125" customWidth="1"/>
    <col min="2817" max="2817" width="8.109375" customWidth="1"/>
    <col min="2818" max="2818" width="12.6640625" customWidth="1"/>
    <col min="2819" max="2819" width="42.33203125" customWidth="1"/>
    <col min="2820" max="2820" width="12.33203125" customWidth="1"/>
    <col min="2821" max="2821" width="13.33203125" customWidth="1"/>
    <col min="3073" max="3073" width="8.109375" customWidth="1"/>
    <col min="3074" max="3074" width="12.6640625" customWidth="1"/>
    <col min="3075" max="3075" width="42.33203125" customWidth="1"/>
    <col min="3076" max="3076" width="12.33203125" customWidth="1"/>
    <col min="3077" max="3077" width="13.33203125" customWidth="1"/>
    <col min="3329" max="3329" width="8.109375" customWidth="1"/>
    <col min="3330" max="3330" width="12.6640625" customWidth="1"/>
    <col min="3331" max="3331" width="42.33203125" customWidth="1"/>
    <col min="3332" max="3332" width="12.33203125" customWidth="1"/>
    <col min="3333" max="3333" width="13.33203125" customWidth="1"/>
    <col min="3585" max="3585" width="8.109375" customWidth="1"/>
    <col min="3586" max="3586" width="12.6640625" customWidth="1"/>
    <col min="3587" max="3587" width="42.33203125" customWidth="1"/>
    <col min="3588" max="3588" width="12.33203125" customWidth="1"/>
    <col min="3589" max="3589" width="13.33203125" customWidth="1"/>
    <col min="3841" max="3841" width="8.109375" customWidth="1"/>
    <col min="3842" max="3842" width="12.6640625" customWidth="1"/>
    <col min="3843" max="3843" width="42.33203125" customWidth="1"/>
    <col min="3844" max="3844" width="12.33203125" customWidth="1"/>
    <col min="3845" max="3845" width="13.33203125" customWidth="1"/>
    <col min="4097" max="4097" width="8.109375" customWidth="1"/>
    <col min="4098" max="4098" width="12.6640625" customWidth="1"/>
    <col min="4099" max="4099" width="42.33203125" customWidth="1"/>
    <col min="4100" max="4100" width="12.33203125" customWidth="1"/>
    <col min="4101" max="4101" width="13.33203125" customWidth="1"/>
    <col min="4353" max="4353" width="8.109375" customWidth="1"/>
    <col min="4354" max="4354" width="12.6640625" customWidth="1"/>
    <col min="4355" max="4355" width="42.33203125" customWidth="1"/>
    <col min="4356" max="4356" width="12.33203125" customWidth="1"/>
    <col min="4357" max="4357" width="13.33203125" customWidth="1"/>
    <col min="4609" max="4609" width="8.109375" customWidth="1"/>
    <col min="4610" max="4610" width="12.6640625" customWidth="1"/>
    <col min="4611" max="4611" width="42.33203125" customWidth="1"/>
    <col min="4612" max="4612" width="12.33203125" customWidth="1"/>
    <col min="4613" max="4613" width="13.33203125" customWidth="1"/>
    <col min="4865" max="4865" width="8.109375" customWidth="1"/>
    <col min="4866" max="4866" width="12.6640625" customWidth="1"/>
    <col min="4867" max="4867" width="42.33203125" customWidth="1"/>
    <col min="4868" max="4868" width="12.33203125" customWidth="1"/>
    <col min="4869" max="4869" width="13.33203125" customWidth="1"/>
    <col min="5121" max="5121" width="8.109375" customWidth="1"/>
    <col min="5122" max="5122" width="12.6640625" customWidth="1"/>
    <col min="5123" max="5123" width="42.33203125" customWidth="1"/>
    <col min="5124" max="5124" width="12.33203125" customWidth="1"/>
    <col min="5125" max="5125" width="13.33203125" customWidth="1"/>
    <col min="5377" max="5377" width="8.109375" customWidth="1"/>
    <col min="5378" max="5378" width="12.6640625" customWidth="1"/>
    <col min="5379" max="5379" width="42.33203125" customWidth="1"/>
    <col min="5380" max="5380" width="12.33203125" customWidth="1"/>
    <col min="5381" max="5381" width="13.33203125" customWidth="1"/>
    <col min="5633" max="5633" width="8.109375" customWidth="1"/>
    <col min="5634" max="5634" width="12.6640625" customWidth="1"/>
    <col min="5635" max="5635" width="42.33203125" customWidth="1"/>
    <col min="5636" max="5636" width="12.33203125" customWidth="1"/>
    <col min="5637" max="5637" width="13.33203125" customWidth="1"/>
    <col min="5889" max="5889" width="8.109375" customWidth="1"/>
    <col min="5890" max="5890" width="12.6640625" customWidth="1"/>
    <col min="5891" max="5891" width="42.33203125" customWidth="1"/>
    <col min="5892" max="5892" width="12.33203125" customWidth="1"/>
    <col min="5893" max="5893" width="13.33203125" customWidth="1"/>
    <col min="6145" max="6145" width="8.109375" customWidth="1"/>
    <col min="6146" max="6146" width="12.6640625" customWidth="1"/>
    <col min="6147" max="6147" width="42.33203125" customWidth="1"/>
    <col min="6148" max="6148" width="12.33203125" customWidth="1"/>
    <col min="6149" max="6149" width="13.33203125" customWidth="1"/>
    <col min="6401" max="6401" width="8.109375" customWidth="1"/>
    <col min="6402" max="6402" width="12.6640625" customWidth="1"/>
    <col min="6403" max="6403" width="42.33203125" customWidth="1"/>
    <col min="6404" max="6404" width="12.33203125" customWidth="1"/>
    <col min="6405" max="6405" width="13.33203125" customWidth="1"/>
    <col min="6657" max="6657" width="8.109375" customWidth="1"/>
    <col min="6658" max="6658" width="12.6640625" customWidth="1"/>
    <col min="6659" max="6659" width="42.33203125" customWidth="1"/>
    <col min="6660" max="6660" width="12.33203125" customWidth="1"/>
    <col min="6661" max="6661" width="13.33203125" customWidth="1"/>
    <col min="6913" max="6913" width="8.109375" customWidth="1"/>
    <col min="6914" max="6914" width="12.6640625" customWidth="1"/>
    <col min="6915" max="6915" width="42.33203125" customWidth="1"/>
    <col min="6916" max="6916" width="12.33203125" customWidth="1"/>
    <col min="6917" max="6917" width="13.33203125" customWidth="1"/>
    <col min="7169" max="7169" width="8.109375" customWidth="1"/>
    <col min="7170" max="7170" width="12.6640625" customWidth="1"/>
    <col min="7171" max="7171" width="42.33203125" customWidth="1"/>
    <col min="7172" max="7172" width="12.33203125" customWidth="1"/>
    <col min="7173" max="7173" width="13.33203125" customWidth="1"/>
    <col min="7425" max="7425" width="8.109375" customWidth="1"/>
    <col min="7426" max="7426" width="12.6640625" customWidth="1"/>
    <col min="7427" max="7427" width="42.33203125" customWidth="1"/>
    <col min="7428" max="7428" width="12.33203125" customWidth="1"/>
    <col min="7429" max="7429" width="13.33203125" customWidth="1"/>
    <col min="7681" max="7681" width="8.109375" customWidth="1"/>
    <col min="7682" max="7682" width="12.6640625" customWidth="1"/>
    <col min="7683" max="7683" width="42.33203125" customWidth="1"/>
    <col min="7684" max="7684" width="12.33203125" customWidth="1"/>
    <col min="7685" max="7685" width="13.33203125" customWidth="1"/>
    <col min="7937" max="7937" width="8.109375" customWidth="1"/>
    <col min="7938" max="7938" width="12.6640625" customWidth="1"/>
    <col min="7939" max="7939" width="42.33203125" customWidth="1"/>
    <col min="7940" max="7940" width="12.33203125" customWidth="1"/>
    <col min="7941" max="7941" width="13.33203125" customWidth="1"/>
    <col min="8193" max="8193" width="8.109375" customWidth="1"/>
    <col min="8194" max="8194" width="12.6640625" customWidth="1"/>
    <col min="8195" max="8195" width="42.33203125" customWidth="1"/>
    <col min="8196" max="8196" width="12.33203125" customWidth="1"/>
    <col min="8197" max="8197" width="13.33203125" customWidth="1"/>
    <col min="8449" max="8449" width="8.109375" customWidth="1"/>
    <col min="8450" max="8450" width="12.6640625" customWidth="1"/>
    <col min="8451" max="8451" width="42.33203125" customWidth="1"/>
    <col min="8452" max="8452" width="12.33203125" customWidth="1"/>
    <col min="8453" max="8453" width="13.33203125" customWidth="1"/>
    <col min="8705" max="8705" width="8.109375" customWidth="1"/>
    <col min="8706" max="8706" width="12.6640625" customWidth="1"/>
    <col min="8707" max="8707" width="42.33203125" customWidth="1"/>
    <col min="8708" max="8708" width="12.33203125" customWidth="1"/>
    <col min="8709" max="8709" width="13.33203125" customWidth="1"/>
    <col min="8961" max="8961" width="8.109375" customWidth="1"/>
    <col min="8962" max="8962" width="12.6640625" customWidth="1"/>
    <col min="8963" max="8963" width="42.33203125" customWidth="1"/>
    <col min="8964" max="8964" width="12.33203125" customWidth="1"/>
    <col min="8965" max="8965" width="13.33203125" customWidth="1"/>
    <col min="9217" max="9217" width="8.109375" customWidth="1"/>
    <col min="9218" max="9218" width="12.6640625" customWidth="1"/>
    <col min="9219" max="9219" width="42.33203125" customWidth="1"/>
    <col min="9220" max="9220" width="12.33203125" customWidth="1"/>
    <col min="9221" max="9221" width="13.33203125" customWidth="1"/>
    <col min="9473" max="9473" width="8.109375" customWidth="1"/>
    <col min="9474" max="9474" width="12.6640625" customWidth="1"/>
    <col min="9475" max="9475" width="42.33203125" customWidth="1"/>
    <col min="9476" max="9476" width="12.33203125" customWidth="1"/>
    <col min="9477" max="9477" width="13.33203125" customWidth="1"/>
    <col min="9729" max="9729" width="8.109375" customWidth="1"/>
    <col min="9730" max="9730" width="12.6640625" customWidth="1"/>
    <col min="9731" max="9731" width="42.33203125" customWidth="1"/>
    <col min="9732" max="9732" width="12.33203125" customWidth="1"/>
    <col min="9733" max="9733" width="13.33203125" customWidth="1"/>
    <col min="9985" max="9985" width="8.109375" customWidth="1"/>
    <col min="9986" max="9986" width="12.6640625" customWidth="1"/>
    <col min="9987" max="9987" width="42.33203125" customWidth="1"/>
    <col min="9988" max="9988" width="12.33203125" customWidth="1"/>
    <col min="9989" max="9989" width="13.33203125" customWidth="1"/>
    <col min="10241" max="10241" width="8.109375" customWidth="1"/>
    <col min="10242" max="10242" width="12.6640625" customWidth="1"/>
    <col min="10243" max="10243" width="42.33203125" customWidth="1"/>
    <col min="10244" max="10244" width="12.33203125" customWidth="1"/>
    <col min="10245" max="10245" width="13.33203125" customWidth="1"/>
    <col min="10497" max="10497" width="8.109375" customWidth="1"/>
    <col min="10498" max="10498" width="12.6640625" customWidth="1"/>
    <col min="10499" max="10499" width="42.33203125" customWidth="1"/>
    <col min="10500" max="10500" width="12.33203125" customWidth="1"/>
    <col min="10501" max="10501" width="13.33203125" customWidth="1"/>
    <col min="10753" max="10753" width="8.109375" customWidth="1"/>
    <col min="10754" max="10754" width="12.6640625" customWidth="1"/>
    <col min="10755" max="10755" width="42.33203125" customWidth="1"/>
    <col min="10756" max="10756" width="12.33203125" customWidth="1"/>
    <col min="10757" max="10757" width="13.33203125" customWidth="1"/>
    <col min="11009" max="11009" width="8.109375" customWidth="1"/>
    <col min="11010" max="11010" width="12.6640625" customWidth="1"/>
    <col min="11011" max="11011" width="42.33203125" customWidth="1"/>
    <col min="11012" max="11012" width="12.33203125" customWidth="1"/>
    <col min="11013" max="11013" width="13.33203125" customWidth="1"/>
    <col min="11265" max="11265" width="8.109375" customWidth="1"/>
    <col min="11266" max="11266" width="12.6640625" customWidth="1"/>
    <col min="11267" max="11267" width="42.33203125" customWidth="1"/>
    <col min="11268" max="11268" width="12.33203125" customWidth="1"/>
    <col min="11269" max="11269" width="13.33203125" customWidth="1"/>
    <col min="11521" max="11521" width="8.109375" customWidth="1"/>
    <col min="11522" max="11522" width="12.6640625" customWidth="1"/>
    <col min="11523" max="11523" width="42.33203125" customWidth="1"/>
    <col min="11524" max="11524" width="12.33203125" customWidth="1"/>
    <col min="11525" max="11525" width="13.33203125" customWidth="1"/>
    <col min="11777" max="11777" width="8.109375" customWidth="1"/>
    <col min="11778" max="11778" width="12.6640625" customWidth="1"/>
    <col min="11779" max="11779" width="42.33203125" customWidth="1"/>
    <col min="11780" max="11780" width="12.33203125" customWidth="1"/>
    <col min="11781" max="11781" width="13.33203125" customWidth="1"/>
    <col min="12033" max="12033" width="8.109375" customWidth="1"/>
    <col min="12034" max="12034" width="12.6640625" customWidth="1"/>
    <col min="12035" max="12035" width="42.33203125" customWidth="1"/>
    <col min="12036" max="12036" width="12.33203125" customWidth="1"/>
    <col min="12037" max="12037" width="13.33203125" customWidth="1"/>
    <col min="12289" max="12289" width="8.109375" customWidth="1"/>
    <col min="12290" max="12290" width="12.6640625" customWidth="1"/>
    <col min="12291" max="12291" width="42.33203125" customWidth="1"/>
    <col min="12292" max="12292" width="12.33203125" customWidth="1"/>
    <col min="12293" max="12293" width="13.33203125" customWidth="1"/>
    <col min="12545" max="12545" width="8.109375" customWidth="1"/>
    <col min="12546" max="12546" width="12.6640625" customWidth="1"/>
    <col min="12547" max="12547" width="42.33203125" customWidth="1"/>
    <col min="12548" max="12548" width="12.33203125" customWidth="1"/>
    <col min="12549" max="12549" width="13.33203125" customWidth="1"/>
    <col min="12801" max="12801" width="8.109375" customWidth="1"/>
    <col min="12802" max="12802" width="12.6640625" customWidth="1"/>
    <col min="12803" max="12803" width="42.33203125" customWidth="1"/>
    <col min="12804" max="12804" width="12.33203125" customWidth="1"/>
    <col min="12805" max="12805" width="13.33203125" customWidth="1"/>
    <col min="13057" max="13057" width="8.109375" customWidth="1"/>
    <col min="13058" max="13058" width="12.6640625" customWidth="1"/>
    <col min="13059" max="13059" width="42.33203125" customWidth="1"/>
    <col min="13060" max="13060" width="12.33203125" customWidth="1"/>
    <col min="13061" max="13061" width="13.33203125" customWidth="1"/>
    <col min="13313" max="13313" width="8.109375" customWidth="1"/>
    <col min="13314" max="13314" width="12.6640625" customWidth="1"/>
    <col min="13315" max="13315" width="42.33203125" customWidth="1"/>
    <col min="13316" max="13316" width="12.33203125" customWidth="1"/>
    <col min="13317" max="13317" width="13.33203125" customWidth="1"/>
    <col min="13569" max="13569" width="8.109375" customWidth="1"/>
    <col min="13570" max="13570" width="12.6640625" customWidth="1"/>
    <col min="13571" max="13571" width="42.33203125" customWidth="1"/>
    <col min="13572" max="13572" width="12.33203125" customWidth="1"/>
    <col min="13573" max="13573" width="13.33203125" customWidth="1"/>
    <col min="13825" max="13825" width="8.109375" customWidth="1"/>
    <col min="13826" max="13826" width="12.6640625" customWidth="1"/>
    <col min="13827" max="13827" width="42.33203125" customWidth="1"/>
    <col min="13828" max="13828" width="12.33203125" customWidth="1"/>
    <col min="13829" max="13829" width="13.33203125" customWidth="1"/>
    <col min="14081" max="14081" width="8.109375" customWidth="1"/>
    <col min="14082" max="14082" width="12.6640625" customWidth="1"/>
    <col min="14083" max="14083" width="42.33203125" customWidth="1"/>
    <col min="14084" max="14084" width="12.33203125" customWidth="1"/>
    <col min="14085" max="14085" width="13.33203125" customWidth="1"/>
    <col min="14337" max="14337" width="8.109375" customWidth="1"/>
    <col min="14338" max="14338" width="12.6640625" customWidth="1"/>
    <col min="14339" max="14339" width="42.33203125" customWidth="1"/>
    <col min="14340" max="14340" width="12.33203125" customWidth="1"/>
    <col min="14341" max="14341" width="13.33203125" customWidth="1"/>
    <col min="14593" max="14593" width="8.109375" customWidth="1"/>
    <col min="14594" max="14594" width="12.6640625" customWidth="1"/>
    <col min="14595" max="14595" width="42.33203125" customWidth="1"/>
    <col min="14596" max="14596" width="12.33203125" customWidth="1"/>
    <col min="14597" max="14597" width="13.33203125" customWidth="1"/>
    <col min="14849" max="14849" width="8.109375" customWidth="1"/>
    <col min="14850" max="14850" width="12.6640625" customWidth="1"/>
    <col min="14851" max="14851" width="42.33203125" customWidth="1"/>
    <col min="14852" max="14852" width="12.33203125" customWidth="1"/>
    <col min="14853" max="14853" width="13.33203125" customWidth="1"/>
    <col min="15105" max="15105" width="8.109375" customWidth="1"/>
    <col min="15106" max="15106" width="12.6640625" customWidth="1"/>
    <col min="15107" max="15107" width="42.33203125" customWidth="1"/>
    <col min="15108" max="15108" width="12.33203125" customWidth="1"/>
    <col min="15109" max="15109" width="13.33203125" customWidth="1"/>
    <col min="15361" max="15361" width="8.109375" customWidth="1"/>
    <col min="15362" max="15362" width="12.6640625" customWidth="1"/>
    <col min="15363" max="15363" width="42.33203125" customWidth="1"/>
    <col min="15364" max="15364" width="12.33203125" customWidth="1"/>
    <col min="15365" max="15365" width="13.33203125" customWidth="1"/>
    <col min="15617" max="15617" width="8.109375" customWidth="1"/>
    <col min="15618" max="15618" width="12.6640625" customWidth="1"/>
    <col min="15619" max="15619" width="42.33203125" customWidth="1"/>
    <col min="15620" max="15620" width="12.33203125" customWidth="1"/>
    <col min="15621" max="15621" width="13.33203125" customWidth="1"/>
    <col min="15873" max="15873" width="8.109375" customWidth="1"/>
    <col min="15874" max="15874" width="12.6640625" customWidth="1"/>
    <col min="15875" max="15875" width="42.33203125" customWidth="1"/>
    <col min="15876" max="15876" width="12.33203125" customWidth="1"/>
    <col min="15877" max="15877" width="13.33203125" customWidth="1"/>
    <col min="16129" max="16129" width="8.109375" customWidth="1"/>
    <col min="16130" max="16130" width="12.6640625" customWidth="1"/>
    <col min="16131" max="16131" width="42.33203125" customWidth="1"/>
    <col min="16132" max="16132" width="12.33203125" customWidth="1"/>
    <col min="16133" max="16133" width="13.33203125" customWidth="1"/>
  </cols>
  <sheetData>
    <row r="1" spans="1:5">
      <c r="A1" s="280"/>
      <c r="B1" s="281"/>
      <c r="C1" s="281"/>
      <c r="D1" s="281"/>
      <c r="E1" s="281"/>
    </row>
    <row r="2" spans="1:5" ht="16.8">
      <c r="A2" s="480" t="s">
        <v>892</v>
      </c>
      <c r="B2" s="480"/>
      <c r="C2" s="480"/>
      <c r="D2" s="480"/>
      <c r="E2" s="480"/>
    </row>
    <row r="3" spans="1:5" ht="16.8">
      <c r="A3" s="481" t="s">
        <v>893</v>
      </c>
      <c r="B3" s="481"/>
      <c r="C3" s="281"/>
      <c r="D3" s="281"/>
      <c r="E3" s="281"/>
    </row>
    <row r="4" spans="1:5" ht="16.8">
      <c r="A4" s="282" t="s">
        <v>894</v>
      </c>
      <c r="B4" s="282" t="s">
        <v>71</v>
      </c>
      <c r="C4" s="282" t="s">
        <v>3</v>
      </c>
      <c r="D4" s="282" t="s">
        <v>4</v>
      </c>
      <c r="E4" s="282" t="s">
        <v>8</v>
      </c>
    </row>
    <row r="5" spans="1:5" ht="16.8">
      <c r="A5" s="283">
        <v>1</v>
      </c>
      <c r="B5" s="265" t="s">
        <v>134</v>
      </c>
      <c r="C5" s="113" t="s">
        <v>17</v>
      </c>
      <c r="D5" s="276">
        <v>2</v>
      </c>
      <c r="E5" s="284"/>
    </row>
    <row r="6" spans="1:5" ht="16.8">
      <c r="A6" s="283">
        <v>2</v>
      </c>
      <c r="B6" s="274" t="s">
        <v>151</v>
      </c>
      <c r="C6" s="237" t="s">
        <v>460</v>
      </c>
      <c r="D6" s="274">
        <v>3</v>
      </c>
      <c r="E6" s="283"/>
    </row>
    <row r="7" spans="1:5" ht="16.8">
      <c r="A7" s="283">
        <v>3</v>
      </c>
      <c r="B7" s="265" t="s">
        <v>79</v>
      </c>
      <c r="C7" s="113" t="s">
        <v>23</v>
      </c>
      <c r="D7" s="276">
        <v>3</v>
      </c>
      <c r="E7" s="283"/>
    </row>
    <row r="8" spans="1:5" ht="16.8">
      <c r="A8" s="283">
        <v>4</v>
      </c>
      <c r="B8" s="275" t="s">
        <v>146</v>
      </c>
      <c r="C8" s="113" t="s">
        <v>20</v>
      </c>
      <c r="D8" s="276">
        <v>3</v>
      </c>
      <c r="E8" s="284"/>
    </row>
    <row r="9" spans="1:5" ht="16.8">
      <c r="A9" s="283">
        <v>5</v>
      </c>
      <c r="B9" s="275" t="s">
        <v>138</v>
      </c>
      <c r="C9" s="113" t="s">
        <v>11</v>
      </c>
      <c r="D9" s="276">
        <v>3</v>
      </c>
      <c r="E9" s="284"/>
    </row>
    <row r="10" spans="1:5" ht="16.8">
      <c r="A10" s="283">
        <v>6</v>
      </c>
      <c r="B10" s="113" t="s">
        <v>914</v>
      </c>
      <c r="C10" s="113" t="s">
        <v>915</v>
      </c>
      <c r="D10" s="297" t="s">
        <v>897</v>
      </c>
      <c r="E10" s="284"/>
    </row>
    <row r="11" spans="1:5" ht="16.8">
      <c r="A11" s="283">
        <v>7</v>
      </c>
      <c r="B11" s="284"/>
      <c r="C11" s="284" t="s">
        <v>895</v>
      </c>
      <c r="D11" s="282">
        <v>2</v>
      </c>
      <c r="E11" s="284"/>
    </row>
    <row r="12" spans="1:5" ht="16.8">
      <c r="A12" s="286"/>
      <c r="B12" s="432" t="s">
        <v>896</v>
      </c>
      <c r="C12" s="434"/>
      <c r="D12" s="287"/>
      <c r="E12" s="284"/>
    </row>
    <row r="13" spans="1:5" ht="16.8">
      <c r="A13" s="286"/>
      <c r="B13" s="139" t="s">
        <v>90</v>
      </c>
      <c r="C13" s="138" t="s">
        <v>30</v>
      </c>
      <c r="D13" s="139">
        <v>2</v>
      </c>
      <c r="E13" s="284"/>
    </row>
    <row r="14" spans="1:5" ht="16.8">
      <c r="A14" s="286"/>
      <c r="B14" s="139" t="s">
        <v>92</v>
      </c>
      <c r="C14" s="138" t="s">
        <v>31</v>
      </c>
      <c r="D14" s="139">
        <v>2</v>
      </c>
      <c r="E14" s="284"/>
    </row>
    <row r="15" spans="1:5" ht="16.8">
      <c r="A15" s="286"/>
      <c r="B15" s="326" t="s">
        <v>681</v>
      </c>
      <c r="C15" s="279" t="s">
        <v>62</v>
      </c>
      <c r="D15" s="139">
        <v>2</v>
      </c>
      <c r="E15" s="284"/>
    </row>
    <row r="16" spans="1:5" ht="16.8">
      <c r="A16" s="282"/>
      <c r="B16" s="284"/>
      <c r="C16" s="282" t="s">
        <v>34</v>
      </c>
      <c r="D16" s="282">
        <f>SUM(D5:D11)</f>
        <v>16</v>
      </c>
      <c r="E16" s="284"/>
    </row>
    <row r="17" spans="1:5" ht="16.8">
      <c r="A17" s="482" t="s">
        <v>898</v>
      </c>
      <c r="B17" s="483"/>
      <c r="C17" s="289"/>
      <c r="D17" s="289"/>
      <c r="E17" s="289"/>
    </row>
    <row r="18" spans="1:5" ht="16.8">
      <c r="A18" s="282" t="s">
        <v>894</v>
      </c>
      <c r="B18" s="282" t="s">
        <v>71</v>
      </c>
      <c r="C18" s="282" t="s">
        <v>3</v>
      </c>
      <c r="D18" s="282" t="s">
        <v>4</v>
      </c>
      <c r="E18" s="282" t="s">
        <v>8</v>
      </c>
    </row>
    <row r="19" spans="1:5" ht="16.8">
      <c r="A19" s="283">
        <v>1</v>
      </c>
      <c r="B19" s="275" t="s">
        <v>233</v>
      </c>
      <c r="C19" s="113" t="s">
        <v>21</v>
      </c>
      <c r="D19" s="276">
        <v>3</v>
      </c>
      <c r="E19" s="295"/>
    </row>
    <row r="20" spans="1:5" ht="16.8">
      <c r="A20" s="283">
        <v>2</v>
      </c>
      <c r="B20" s="265" t="s">
        <v>80</v>
      </c>
      <c r="C20" s="113" t="s">
        <v>24</v>
      </c>
      <c r="D20" s="276">
        <v>3</v>
      </c>
      <c r="E20" s="294"/>
    </row>
    <row r="21" spans="1:5" ht="16.8">
      <c r="A21" s="283">
        <v>3</v>
      </c>
      <c r="B21" s="274" t="s">
        <v>424</v>
      </c>
      <c r="C21" s="237" t="s">
        <v>37</v>
      </c>
      <c r="D21" s="274">
        <v>2</v>
      </c>
      <c r="E21" s="296"/>
    </row>
    <row r="22" spans="1:5" ht="16.8">
      <c r="A22" s="283">
        <v>4</v>
      </c>
      <c r="B22" s="265" t="s">
        <v>135</v>
      </c>
      <c r="C22" s="113" t="s">
        <v>18</v>
      </c>
      <c r="D22" s="276">
        <v>4</v>
      </c>
      <c r="E22" s="295"/>
    </row>
    <row r="23" spans="1:5" ht="16.8">
      <c r="A23" s="283">
        <v>5</v>
      </c>
      <c r="B23" s="273" t="s">
        <v>807</v>
      </c>
      <c r="C23" s="120" t="s">
        <v>808</v>
      </c>
      <c r="D23" s="273">
        <v>3</v>
      </c>
      <c r="E23" s="295"/>
    </row>
    <row r="24" spans="1:5" ht="32.4">
      <c r="A24" s="283">
        <v>6</v>
      </c>
      <c r="B24" s="304"/>
      <c r="C24" s="109" t="s">
        <v>909</v>
      </c>
      <c r="D24" s="120"/>
      <c r="E24" s="295"/>
    </row>
    <row r="25" spans="1:5" ht="16.8">
      <c r="A25" s="283"/>
      <c r="B25" s="279" t="s">
        <v>910</v>
      </c>
      <c r="C25" s="279" t="s">
        <v>911</v>
      </c>
      <c r="D25" s="120"/>
      <c r="E25" s="295"/>
    </row>
    <row r="26" spans="1:5" ht="16.8">
      <c r="A26" s="283"/>
      <c r="B26" s="279" t="s">
        <v>912</v>
      </c>
      <c r="C26" s="279" t="s">
        <v>913</v>
      </c>
      <c r="D26" s="120"/>
      <c r="E26" s="295"/>
    </row>
    <row r="27" spans="1:5" ht="16.8">
      <c r="A27" s="283">
        <v>7</v>
      </c>
      <c r="B27" s="298"/>
      <c r="C27" s="285" t="s">
        <v>29</v>
      </c>
      <c r="D27" s="299"/>
      <c r="E27" s="296"/>
    </row>
    <row r="28" spans="1:5" ht="16.8">
      <c r="A28" s="282"/>
      <c r="B28" s="284"/>
      <c r="C28" s="290" t="s">
        <v>34</v>
      </c>
      <c r="D28" s="282">
        <f>SUM(D19:D27)</f>
        <v>15</v>
      </c>
      <c r="E28" s="284"/>
    </row>
    <row r="29" spans="1:5" ht="16.8">
      <c r="A29" s="482" t="s">
        <v>899</v>
      </c>
      <c r="B29" s="483"/>
      <c r="C29" s="289"/>
      <c r="D29" s="289"/>
      <c r="E29" s="289"/>
    </row>
    <row r="30" spans="1:5" ht="16.8">
      <c r="A30" s="282" t="s">
        <v>894</v>
      </c>
      <c r="B30" s="282" t="s">
        <v>71</v>
      </c>
      <c r="C30" s="282" t="s">
        <v>3</v>
      </c>
      <c r="D30" s="282" t="s">
        <v>4</v>
      </c>
      <c r="E30" s="282" t="s">
        <v>8</v>
      </c>
    </row>
    <row r="31" spans="1:5" ht="16.8">
      <c r="A31" s="283">
        <v>1</v>
      </c>
      <c r="B31" s="275" t="s">
        <v>147</v>
      </c>
      <c r="C31" s="113" t="s">
        <v>22</v>
      </c>
      <c r="D31" s="276">
        <v>3</v>
      </c>
      <c r="E31" s="283"/>
    </row>
    <row r="32" spans="1:5" ht="16.8">
      <c r="A32" s="283">
        <v>2</v>
      </c>
      <c r="B32" s="276" t="s">
        <v>81</v>
      </c>
      <c r="C32" s="113" t="s">
        <v>16</v>
      </c>
      <c r="D32" s="276">
        <v>2</v>
      </c>
      <c r="E32" s="283"/>
    </row>
    <row r="33" spans="1:5" ht="16.8">
      <c r="A33" s="283">
        <v>3</v>
      </c>
      <c r="B33" s="274" t="s">
        <v>425</v>
      </c>
      <c r="C33" s="237" t="s">
        <v>38</v>
      </c>
      <c r="D33" s="274">
        <v>2</v>
      </c>
      <c r="E33" s="283"/>
    </row>
    <row r="34" spans="1:5" ht="16.8">
      <c r="A34" s="283">
        <v>4</v>
      </c>
      <c r="B34" s="274" t="s">
        <v>429</v>
      </c>
      <c r="C34" s="237" t="s">
        <v>463</v>
      </c>
      <c r="D34" s="274">
        <v>3</v>
      </c>
      <c r="E34" s="283"/>
    </row>
    <row r="35" spans="1:5" ht="16.8">
      <c r="A35" s="283">
        <v>5</v>
      </c>
      <c r="B35" s="265" t="s">
        <v>136</v>
      </c>
      <c r="C35" s="113" t="s">
        <v>19</v>
      </c>
      <c r="D35" s="276">
        <v>3</v>
      </c>
      <c r="E35" s="283"/>
    </row>
    <row r="36" spans="1:5" ht="16.8">
      <c r="A36" s="297">
        <v>6</v>
      </c>
      <c r="B36" s="297" t="s">
        <v>916</v>
      </c>
      <c r="C36" s="120" t="s">
        <v>815</v>
      </c>
      <c r="D36" s="297">
        <v>2</v>
      </c>
      <c r="E36" s="283"/>
    </row>
    <row r="37" spans="1:5" ht="16.8">
      <c r="A37" s="283">
        <v>7</v>
      </c>
      <c r="B37" s="275" t="s">
        <v>139</v>
      </c>
      <c r="C37" s="113" t="s">
        <v>12</v>
      </c>
      <c r="D37" s="276">
        <v>2</v>
      </c>
      <c r="E37" s="283"/>
    </row>
    <row r="38" spans="1:5" ht="16.8">
      <c r="A38" s="282"/>
      <c r="B38" s="284"/>
      <c r="C38" s="282" t="s">
        <v>34</v>
      </c>
      <c r="D38" s="282">
        <f>SUM(D31:D37)</f>
        <v>17</v>
      </c>
      <c r="E38" s="284"/>
    </row>
    <row r="39" spans="1:5" ht="16.8">
      <c r="A39" s="482" t="s">
        <v>900</v>
      </c>
      <c r="B39" s="483"/>
      <c r="C39" s="289"/>
      <c r="D39" s="289"/>
      <c r="E39" s="289"/>
    </row>
    <row r="40" spans="1:5" ht="16.8">
      <c r="A40" s="282" t="s">
        <v>894</v>
      </c>
      <c r="B40" s="282" t="s">
        <v>71</v>
      </c>
      <c r="C40" s="282" t="s">
        <v>3</v>
      </c>
      <c r="D40" s="282" t="s">
        <v>4</v>
      </c>
      <c r="E40" s="282" t="s">
        <v>8</v>
      </c>
    </row>
    <row r="41" spans="1:5" ht="16.8">
      <c r="A41" s="283">
        <v>1</v>
      </c>
      <c r="B41" s="273" t="s">
        <v>809</v>
      </c>
      <c r="C41" s="120" t="s">
        <v>810</v>
      </c>
      <c r="D41" s="273">
        <v>2</v>
      </c>
      <c r="E41" s="283"/>
    </row>
    <row r="42" spans="1:5" ht="16.8">
      <c r="A42" s="283">
        <v>2</v>
      </c>
      <c r="B42" s="273" t="s">
        <v>817</v>
      </c>
      <c r="C42" s="120" t="s">
        <v>818</v>
      </c>
      <c r="D42" s="273">
        <v>2</v>
      </c>
      <c r="E42" s="283"/>
    </row>
    <row r="43" spans="1:5" ht="16.8">
      <c r="A43" s="283">
        <v>3</v>
      </c>
      <c r="B43" s="273" t="s">
        <v>856</v>
      </c>
      <c r="C43" s="120" t="s">
        <v>857</v>
      </c>
      <c r="D43" s="273">
        <v>1</v>
      </c>
      <c r="E43" s="291"/>
    </row>
    <row r="44" spans="1:5" ht="16.8">
      <c r="A44" s="283">
        <v>4</v>
      </c>
      <c r="B44" s="273" t="s">
        <v>820</v>
      </c>
      <c r="C44" s="120" t="s">
        <v>821</v>
      </c>
      <c r="D44" s="273">
        <v>3</v>
      </c>
      <c r="E44" s="283"/>
    </row>
    <row r="45" spans="1:5" ht="16.8">
      <c r="A45" s="283">
        <v>5</v>
      </c>
      <c r="B45" s="273" t="s">
        <v>813</v>
      </c>
      <c r="C45" s="120" t="s">
        <v>814</v>
      </c>
      <c r="D45" s="273">
        <v>3</v>
      </c>
      <c r="E45" s="273"/>
    </row>
    <row r="46" spans="1:5" ht="16.8">
      <c r="A46" s="283">
        <v>6</v>
      </c>
      <c r="B46" s="273" t="s">
        <v>877</v>
      </c>
      <c r="C46" s="120" t="s">
        <v>816</v>
      </c>
      <c r="D46" s="273">
        <v>2</v>
      </c>
      <c r="E46" s="273"/>
    </row>
    <row r="47" spans="1:5" ht="16.8">
      <c r="A47" s="283">
        <v>7</v>
      </c>
      <c r="B47" s="275" t="s">
        <v>152</v>
      </c>
      <c r="C47" s="113" t="s">
        <v>28</v>
      </c>
      <c r="D47" s="276">
        <v>3</v>
      </c>
      <c r="E47" s="283"/>
    </row>
    <row r="48" spans="1:5" ht="16.8">
      <c r="A48" s="283">
        <v>8</v>
      </c>
      <c r="B48" s="275" t="s">
        <v>140</v>
      </c>
      <c r="C48" s="113" t="s">
        <v>13</v>
      </c>
      <c r="D48" s="276">
        <v>2</v>
      </c>
      <c r="E48" s="291"/>
    </row>
    <row r="49" spans="1:5" ht="16.8">
      <c r="A49" s="282"/>
      <c r="B49" s="284"/>
      <c r="C49" s="282" t="s">
        <v>34</v>
      </c>
      <c r="D49" s="282">
        <f>SUM(D41:D48)</f>
        <v>18</v>
      </c>
      <c r="E49" s="284"/>
    </row>
    <row r="50" spans="1:5" ht="16.8">
      <c r="A50" s="482" t="s">
        <v>901</v>
      </c>
      <c r="B50" s="483"/>
      <c r="C50" s="289"/>
      <c r="D50" s="289"/>
      <c r="E50" s="289"/>
    </row>
    <row r="51" spans="1:5" ht="16.8">
      <c r="A51" s="282" t="s">
        <v>894</v>
      </c>
      <c r="B51" s="282" t="s">
        <v>71</v>
      </c>
      <c r="C51" s="282" t="s">
        <v>3</v>
      </c>
      <c r="D51" s="282" t="s">
        <v>4</v>
      </c>
      <c r="E51" s="282" t="s">
        <v>8</v>
      </c>
    </row>
    <row r="52" spans="1:5" ht="16.8">
      <c r="A52" s="283">
        <v>1</v>
      </c>
      <c r="B52" s="273" t="s">
        <v>878</v>
      </c>
      <c r="C52" s="120" t="s">
        <v>819</v>
      </c>
      <c r="D52" s="273">
        <v>2</v>
      </c>
      <c r="E52" s="283"/>
    </row>
    <row r="53" spans="1:5" ht="16.8">
      <c r="A53" s="283">
        <v>2</v>
      </c>
      <c r="B53" s="273" t="s">
        <v>811</v>
      </c>
      <c r="C53" s="120" t="s">
        <v>812</v>
      </c>
      <c r="D53" s="273">
        <v>3</v>
      </c>
      <c r="E53" s="273"/>
    </row>
    <row r="54" spans="1:5" ht="16.8">
      <c r="A54" s="283">
        <v>3</v>
      </c>
      <c r="B54" s="276" t="s">
        <v>858</v>
      </c>
      <c r="C54" s="237" t="s">
        <v>859</v>
      </c>
      <c r="D54" s="294">
        <v>2</v>
      </c>
      <c r="E54" s="283" t="s">
        <v>902</v>
      </c>
    </row>
    <row r="55" spans="1:5" ht="16.8">
      <c r="A55" s="283">
        <v>4</v>
      </c>
      <c r="B55" s="267" t="s">
        <v>924</v>
      </c>
      <c r="C55" s="268" t="s">
        <v>833</v>
      </c>
      <c r="D55" s="270">
        <v>3</v>
      </c>
      <c r="E55" s="283"/>
    </row>
    <row r="56" spans="1:5" ht="16.8">
      <c r="A56" s="283">
        <v>5</v>
      </c>
      <c r="B56" s="273" t="s">
        <v>822</v>
      </c>
      <c r="C56" s="120" t="s">
        <v>823</v>
      </c>
      <c r="D56" s="273">
        <v>2</v>
      </c>
      <c r="E56" s="283"/>
    </row>
    <row r="57" spans="1:5" ht="16.8">
      <c r="A57" s="283">
        <v>6</v>
      </c>
      <c r="B57" s="273" t="s">
        <v>880</v>
      </c>
      <c r="C57" s="120" t="s">
        <v>826</v>
      </c>
      <c r="D57" s="273">
        <v>3</v>
      </c>
      <c r="E57" s="283"/>
    </row>
    <row r="58" spans="1:5" ht="16.5" customHeight="1">
      <c r="A58" s="283">
        <v>7</v>
      </c>
      <c r="B58" s="310" t="s">
        <v>148</v>
      </c>
      <c r="C58" s="113" t="s">
        <v>459</v>
      </c>
      <c r="D58" s="297">
        <v>2</v>
      </c>
      <c r="E58" s="294"/>
    </row>
    <row r="59" spans="1:5" ht="16.8">
      <c r="A59" s="283">
        <v>8</v>
      </c>
      <c r="B59" s="275" t="s">
        <v>137</v>
      </c>
      <c r="C59" s="113" t="s">
        <v>172</v>
      </c>
      <c r="D59" s="276">
        <v>2</v>
      </c>
      <c r="E59" s="291"/>
    </row>
    <row r="60" spans="1:5" ht="16.8">
      <c r="A60" s="282"/>
      <c r="B60" s="284"/>
      <c r="C60" s="282" t="s">
        <v>34</v>
      </c>
      <c r="D60" s="282">
        <f>SUM(D52:D59)</f>
        <v>19</v>
      </c>
      <c r="E60" s="284"/>
    </row>
    <row r="61" spans="1:5" ht="16.8">
      <c r="A61" s="482" t="s">
        <v>904</v>
      </c>
      <c r="B61" s="483"/>
      <c r="C61" s="289"/>
      <c r="D61" s="289"/>
      <c r="E61" s="289"/>
    </row>
    <row r="62" spans="1:5" ht="16.8">
      <c r="A62" s="282" t="s">
        <v>894</v>
      </c>
      <c r="B62" s="282" t="s">
        <v>71</v>
      </c>
      <c r="C62" s="282" t="s">
        <v>3</v>
      </c>
      <c r="D62" s="282" t="s">
        <v>4</v>
      </c>
      <c r="E62" s="282" t="s">
        <v>8</v>
      </c>
    </row>
    <row r="63" spans="1:5" ht="16.8">
      <c r="A63" s="283">
        <v>1</v>
      </c>
      <c r="B63" s="273" t="s">
        <v>879</v>
      </c>
      <c r="C63" s="120" t="s">
        <v>827</v>
      </c>
      <c r="D63" s="273">
        <v>3</v>
      </c>
      <c r="E63" s="283"/>
    </row>
    <row r="64" spans="1:5" ht="16.8">
      <c r="A64" s="283">
        <v>2</v>
      </c>
      <c r="B64" s="273" t="s">
        <v>824</v>
      </c>
      <c r="C64" s="120" t="s">
        <v>825</v>
      </c>
      <c r="D64" s="273">
        <v>3</v>
      </c>
      <c r="E64" s="283"/>
    </row>
    <row r="65" spans="1:5" ht="16.8">
      <c r="A65" s="283">
        <v>3</v>
      </c>
      <c r="B65" s="275" t="s">
        <v>141</v>
      </c>
      <c r="C65" s="113" t="s">
        <v>15</v>
      </c>
      <c r="D65" s="276">
        <v>2</v>
      </c>
      <c r="E65" s="283"/>
    </row>
    <row r="66" spans="1:5" ht="16.8">
      <c r="A66" s="283">
        <v>4</v>
      </c>
      <c r="B66" s="273" t="s">
        <v>881</v>
      </c>
      <c r="C66" s="120" t="s">
        <v>828</v>
      </c>
      <c r="D66" s="273">
        <v>3</v>
      </c>
      <c r="E66" s="283"/>
    </row>
    <row r="67" spans="1:5" ht="16.8">
      <c r="A67" s="283">
        <v>5</v>
      </c>
      <c r="B67" s="273" t="s">
        <v>829</v>
      </c>
      <c r="C67" s="120" t="s">
        <v>830</v>
      </c>
      <c r="D67" s="273">
        <v>2</v>
      </c>
      <c r="E67" s="283"/>
    </row>
    <row r="68" spans="1:5" ht="16.8">
      <c r="A68" s="283">
        <v>6</v>
      </c>
      <c r="B68" s="273" t="s">
        <v>882</v>
      </c>
      <c r="C68" s="120" t="s">
        <v>840</v>
      </c>
      <c r="D68" s="273">
        <v>2</v>
      </c>
      <c r="E68" s="283"/>
    </row>
    <row r="69" spans="1:5" ht="22.5" customHeight="1">
      <c r="A69" s="283">
        <v>7</v>
      </c>
      <c r="B69" s="273" t="s">
        <v>850</v>
      </c>
      <c r="C69" s="120" t="s">
        <v>851</v>
      </c>
      <c r="D69" s="273">
        <v>1</v>
      </c>
      <c r="E69" s="283"/>
    </row>
    <row r="70" spans="1:5" ht="22.5" customHeight="1">
      <c r="A70" s="283">
        <v>8</v>
      </c>
      <c r="B70" s="307" t="s">
        <v>917</v>
      </c>
      <c r="C70" s="312" t="s">
        <v>908</v>
      </c>
      <c r="D70" s="307">
        <v>2</v>
      </c>
      <c r="E70" s="283"/>
    </row>
    <row r="71" spans="1:5" ht="16.8">
      <c r="A71" s="282"/>
      <c r="B71" s="284"/>
      <c r="C71" s="282" t="s">
        <v>34</v>
      </c>
      <c r="D71" s="282">
        <f>SUM(D63:D70)</f>
        <v>18</v>
      </c>
      <c r="E71" s="284"/>
    </row>
    <row r="72" spans="1:5" ht="16.8">
      <c r="A72" s="482" t="s">
        <v>905</v>
      </c>
      <c r="B72" s="483"/>
      <c r="C72" s="289"/>
      <c r="D72" s="289"/>
      <c r="E72" s="289"/>
    </row>
    <row r="73" spans="1:5" ht="16.8">
      <c r="A73" s="282" t="s">
        <v>894</v>
      </c>
      <c r="B73" s="282" t="s">
        <v>71</v>
      </c>
      <c r="C73" s="282" t="s">
        <v>3</v>
      </c>
      <c r="D73" s="282" t="s">
        <v>4</v>
      </c>
      <c r="E73" s="282" t="s">
        <v>8</v>
      </c>
    </row>
    <row r="74" spans="1:5" ht="16.8">
      <c r="A74" s="283">
        <v>1</v>
      </c>
      <c r="B74" s="273" t="s">
        <v>928</v>
      </c>
      <c r="C74" s="120" t="s">
        <v>842</v>
      </c>
      <c r="D74" s="273">
        <v>3</v>
      </c>
      <c r="E74" s="291"/>
    </row>
    <row r="75" spans="1:5" ht="16.8">
      <c r="A75" s="283">
        <v>2</v>
      </c>
      <c r="B75" s="273" t="s">
        <v>883</v>
      </c>
      <c r="C75" s="120" t="s">
        <v>841</v>
      </c>
      <c r="D75" s="273">
        <v>2</v>
      </c>
      <c r="E75" s="283"/>
    </row>
    <row r="76" spans="1:5" ht="16.8">
      <c r="A76" s="283">
        <v>3</v>
      </c>
      <c r="B76" s="273" t="s">
        <v>852</v>
      </c>
      <c r="C76" s="120" t="s">
        <v>853</v>
      </c>
      <c r="D76" s="273">
        <v>1</v>
      </c>
      <c r="E76" s="284"/>
    </row>
    <row r="77" spans="1:5" ht="16.8">
      <c r="A77" s="283">
        <v>4</v>
      </c>
      <c r="B77" s="327" t="s">
        <v>925</v>
      </c>
      <c r="C77" s="120" t="s">
        <v>834</v>
      </c>
      <c r="D77" s="273">
        <v>2</v>
      </c>
      <c r="E77" s="283"/>
    </row>
    <row r="78" spans="1:5" ht="16.8">
      <c r="A78" s="283">
        <v>5</v>
      </c>
      <c r="B78" s="273" t="s">
        <v>845</v>
      </c>
      <c r="C78" s="120" t="s">
        <v>846</v>
      </c>
      <c r="D78" s="273">
        <v>4</v>
      </c>
      <c r="E78" s="284"/>
    </row>
    <row r="79" spans="1:5" ht="16.8">
      <c r="A79" s="283">
        <v>6</v>
      </c>
      <c r="B79" s="273" t="s">
        <v>884</v>
      </c>
      <c r="C79" s="120" t="s">
        <v>847</v>
      </c>
      <c r="D79" s="273">
        <v>3</v>
      </c>
      <c r="E79" s="291"/>
    </row>
    <row r="80" spans="1:5" ht="16.8">
      <c r="A80" s="283">
        <v>7</v>
      </c>
      <c r="B80" s="273" t="s">
        <v>854</v>
      </c>
      <c r="C80" s="120" t="s">
        <v>855</v>
      </c>
      <c r="D80" s="273">
        <v>1</v>
      </c>
      <c r="E80" s="291"/>
    </row>
    <row r="81" spans="1:5" ht="16.8">
      <c r="A81" s="283">
        <v>8</v>
      </c>
      <c r="B81" s="284"/>
      <c r="C81" s="284" t="s">
        <v>903</v>
      </c>
      <c r="D81" s="282">
        <v>2</v>
      </c>
      <c r="E81" s="284"/>
    </row>
    <row r="82" spans="1:5" ht="16.8">
      <c r="A82" s="286"/>
      <c r="B82" s="432" t="s">
        <v>694</v>
      </c>
      <c r="C82" s="434"/>
      <c r="D82" s="292">
        <v>2</v>
      </c>
      <c r="E82" s="284"/>
    </row>
    <row r="83" spans="1:5" ht="16.8">
      <c r="A83" s="282"/>
      <c r="B83" s="139" t="s">
        <v>95</v>
      </c>
      <c r="C83" s="138" t="s">
        <v>32</v>
      </c>
      <c r="D83" s="288" t="s">
        <v>143</v>
      </c>
      <c r="E83" s="284"/>
    </row>
    <row r="84" spans="1:5" ht="16.8">
      <c r="A84" s="282"/>
      <c r="B84" s="278" t="s">
        <v>234</v>
      </c>
      <c r="C84" s="138" t="s">
        <v>931</v>
      </c>
      <c r="D84" s="288" t="s">
        <v>143</v>
      </c>
      <c r="E84" s="284"/>
    </row>
    <row r="85" spans="1:5" ht="16.8">
      <c r="A85" s="300"/>
      <c r="B85" s="301"/>
      <c r="C85" s="282" t="s">
        <v>34</v>
      </c>
      <c r="D85" s="282">
        <f>SUM(D74:D81)</f>
        <v>18</v>
      </c>
      <c r="E85" s="284"/>
    </row>
    <row r="86" spans="1:5" ht="16.8">
      <c r="A86" s="482" t="s">
        <v>906</v>
      </c>
      <c r="B86" s="483"/>
      <c r="C86" s="289"/>
      <c r="E86" s="289"/>
    </row>
    <row r="87" spans="1:5" ht="16.8">
      <c r="A87" s="282" t="s">
        <v>894</v>
      </c>
      <c r="B87" s="282" t="s">
        <v>71</v>
      </c>
      <c r="C87" s="282" t="s">
        <v>3</v>
      </c>
      <c r="D87" s="282" t="s">
        <v>4</v>
      </c>
      <c r="E87" s="282" t="s">
        <v>8</v>
      </c>
    </row>
    <row r="88" spans="1:5" ht="16.8">
      <c r="A88" s="283">
        <v>1</v>
      </c>
      <c r="B88" s="273" t="s">
        <v>887</v>
      </c>
      <c r="C88" s="120" t="s">
        <v>843</v>
      </c>
      <c r="D88" s="273">
        <v>2</v>
      </c>
      <c r="E88" s="283"/>
    </row>
    <row r="89" spans="1:5" ht="16.8">
      <c r="A89" s="283">
        <v>2</v>
      </c>
      <c r="B89" s="327" t="s">
        <v>926</v>
      </c>
      <c r="C89" s="120" t="s">
        <v>835</v>
      </c>
      <c r="D89" s="273">
        <v>2</v>
      </c>
      <c r="E89" s="291"/>
    </row>
    <row r="90" spans="1:5" ht="16.8">
      <c r="A90" s="283">
        <v>3</v>
      </c>
      <c r="B90" s="273" t="s">
        <v>831</v>
      </c>
      <c r="C90" s="120" t="s">
        <v>832</v>
      </c>
      <c r="D90" s="273">
        <v>3</v>
      </c>
      <c r="E90" s="291"/>
    </row>
    <row r="91" spans="1:5" ht="16.8">
      <c r="A91" s="283">
        <v>4</v>
      </c>
      <c r="B91" s="273" t="s">
        <v>885</v>
      </c>
      <c r="C91" s="120" t="s">
        <v>844</v>
      </c>
      <c r="D91" s="273">
        <v>2</v>
      </c>
      <c r="E91" s="284"/>
    </row>
    <row r="92" spans="1:5" ht="16.8">
      <c r="A92" s="283">
        <v>5</v>
      </c>
      <c r="B92" s="266" t="s">
        <v>886</v>
      </c>
      <c r="C92" s="241" t="s">
        <v>891</v>
      </c>
      <c r="D92" s="266">
        <v>3</v>
      </c>
      <c r="E92" s="284"/>
    </row>
    <row r="93" spans="1:5" ht="16.8">
      <c r="A93" s="283">
        <v>6</v>
      </c>
      <c r="B93" s="273" t="s">
        <v>848</v>
      </c>
      <c r="C93" s="120" t="s">
        <v>849</v>
      </c>
      <c r="D93" s="273">
        <v>1</v>
      </c>
      <c r="E93" s="291"/>
    </row>
    <row r="94" spans="1:5" ht="16.8">
      <c r="A94" s="283">
        <v>7</v>
      </c>
      <c r="B94" s="307" t="s">
        <v>888</v>
      </c>
      <c r="C94" s="312" t="s">
        <v>837</v>
      </c>
      <c r="D94" s="307">
        <v>2</v>
      </c>
      <c r="E94" s="291"/>
    </row>
    <row r="95" spans="1:5" ht="33.6">
      <c r="A95" s="283">
        <v>8</v>
      </c>
      <c r="B95" s="284"/>
      <c r="C95" s="284" t="s">
        <v>918</v>
      </c>
      <c r="D95" s="282">
        <v>2</v>
      </c>
      <c r="E95" s="284"/>
    </row>
    <row r="96" spans="1:5" ht="16.8">
      <c r="A96" s="282"/>
      <c r="B96" s="277" t="s">
        <v>889</v>
      </c>
      <c r="C96" s="138" t="s">
        <v>836</v>
      </c>
      <c r="D96" s="149" t="s">
        <v>143</v>
      </c>
      <c r="E96" s="284"/>
    </row>
    <row r="97" spans="1:8" ht="16.8">
      <c r="A97" s="282"/>
      <c r="B97" s="277" t="s">
        <v>890</v>
      </c>
      <c r="C97" s="138" t="s">
        <v>838</v>
      </c>
      <c r="D97" s="149" t="s">
        <v>143</v>
      </c>
      <c r="E97" s="284"/>
    </row>
    <row r="98" spans="1:8" ht="16.8">
      <c r="A98" s="282"/>
      <c r="B98" s="284"/>
      <c r="C98" s="282" t="s">
        <v>34</v>
      </c>
      <c r="D98" s="282">
        <f>D88+D89+D90+D91+D92+D93+D95+D94</f>
        <v>17</v>
      </c>
      <c r="E98" s="284"/>
    </row>
    <row r="99" spans="1:8" ht="16.8">
      <c r="A99" s="482" t="s">
        <v>907</v>
      </c>
      <c r="B99" s="483"/>
      <c r="C99" s="289"/>
      <c r="D99" s="289"/>
      <c r="E99" s="289"/>
    </row>
    <row r="100" spans="1:8" ht="16.8">
      <c r="A100" s="282" t="s">
        <v>894</v>
      </c>
      <c r="B100" s="282" t="s">
        <v>71</v>
      </c>
      <c r="C100" s="282" t="s">
        <v>3</v>
      </c>
      <c r="D100" s="282" t="s">
        <v>4</v>
      </c>
      <c r="E100" s="282" t="s">
        <v>8</v>
      </c>
    </row>
    <row r="101" spans="1:8" ht="16.8">
      <c r="A101" s="283">
        <v>1</v>
      </c>
      <c r="B101" s="273" t="s">
        <v>860</v>
      </c>
      <c r="C101" s="120" t="s">
        <v>861</v>
      </c>
      <c r="D101" s="273">
        <v>5</v>
      </c>
      <c r="E101" s="283" t="s">
        <v>767</v>
      </c>
    </row>
    <row r="102" spans="1:8" ht="62.4">
      <c r="A102" s="283">
        <v>2</v>
      </c>
      <c r="B102" s="273" t="s">
        <v>862</v>
      </c>
      <c r="C102" s="120" t="s">
        <v>863</v>
      </c>
      <c r="D102" s="273">
        <v>7</v>
      </c>
      <c r="E102" s="291"/>
    </row>
    <row r="103" spans="1:8" ht="16.8">
      <c r="A103" s="282"/>
      <c r="B103" s="139" t="s">
        <v>864</v>
      </c>
      <c r="C103" s="138" t="s">
        <v>865</v>
      </c>
      <c r="D103" s="149" t="s">
        <v>145</v>
      </c>
      <c r="E103" s="284"/>
    </row>
    <row r="104" spans="1:8" ht="16.8">
      <c r="A104" s="282"/>
      <c r="B104" s="139" t="s">
        <v>866</v>
      </c>
      <c r="C104" s="138" t="s">
        <v>867</v>
      </c>
      <c r="D104" s="149" t="s">
        <v>143</v>
      </c>
      <c r="E104" s="284"/>
    </row>
    <row r="105" spans="1:8" ht="16.8">
      <c r="A105" s="282"/>
      <c r="B105" s="139" t="s">
        <v>868</v>
      </c>
      <c r="C105" s="138" t="s">
        <v>869</v>
      </c>
      <c r="D105" s="149" t="s">
        <v>145</v>
      </c>
      <c r="E105" s="284"/>
    </row>
    <row r="106" spans="1:8" ht="16.8">
      <c r="A106" s="282"/>
      <c r="B106" s="139" t="s">
        <v>870</v>
      </c>
      <c r="C106" s="138" t="s">
        <v>871</v>
      </c>
      <c r="D106" s="149" t="s">
        <v>143</v>
      </c>
      <c r="E106" s="284"/>
    </row>
    <row r="107" spans="1:8" ht="16.8">
      <c r="A107" s="282"/>
      <c r="B107" s="139" t="s">
        <v>872</v>
      </c>
      <c r="C107" s="138" t="s">
        <v>873</v>
      </c>
      <c r="D107" s="149" t="s">
        <v>874</v>
      </c>
      <c r="E107" s="284"/>
    </row>
    <row r="108" spans="1:8" ht="16.8">
      <c r="A108" s="282"/>
      <c r="B108" s="284"/>
      <c r="C108" s="282" t="s">
        <v>34</v>
      </c>
      <c r="D108" s="282">
        <f>SUM(D100:D102)</f>
        <v>12</v>
      </c>
      <c r="E108" s="284"/>
    </row>
    <row r="109" spans="1:8" ht="16.8">
      <c r="A109" s="484" t="s">
        <v>34</v>
      </c>
      <c r="B109" s="484"/>
      <c r="C109" s="484"/>
      <c r="D109" s="302">
        <f>D108+D98+D85+D71+D60+D49+D38+D28+D16</f>
        <v>150</v>
      </c>
      <c r="E109" s="289"/>
      <c r="H109" s="293"/>
    </row>
  </sheetData>
  <mergeCells count="13">
    <mergeCell ref="A109:C109"/>
    <mergeCell ref="A72:B72"/>
    <mergeCell ref="A39:B39"/>
    <mergeCell ref="A50:B50"/>
    <mergeCell ref="B82:C82"/>
    <mergeCell ref="A61:B61"/>
    <mergeCell ref="A86:B86"/>
    <mergeCell ref="A99:B99"/>
    <mergeCell ref="A2:E2"/>
    <mergeCell ref="A3:B3"/>
    <mergeCell ref="B12:C12"/>
    <mergeCell ref="A17:B17"/>
    <mergeCell ref="A29:B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64" workbookViewId="0">
      <selection activeCell="C68" sqref="C68"/>
    </sheetView>
  </sheetViews>
  <sheetFormatPr defaultRowHeight="14.4"/>
  <cols>
    <col min="1" max="1" width="8.109375" customWidth="1"/>
    <col min="2" max="2" width="12.6640625" customWidth="1"/>
    <col min="3" max="3" width="42.33203125" customWidth="1"/>
    <col min="4" max="4" width="9.109375" customWidth="1"/>
    <col min="5" max="5" width="13.33203125" customWidth="1"/>
    <col min="257" max="257" width="8.109375" customWidth="1"/>
    <col min="258" max="258" width="12.6640625" customWidth="1"/>
    <col min="259" max="259" width="42.33203125" customWidth="1"/>
    <col min="260" max="260" width="12.33203125" customWidth="1"/>
    <col min="261" max="261" width="13.33203125" customWidth="1"/>
    <col min="513" max="513" width="8.109375" customWidth="1"/>
    <col min="514" max="514" width="12.6640625" customWidth="1"/>
    <col min="515" max="515" width="42.33203125" customWidth="1"/>
    <col min="516" max="516" width="12.33203125" customWidth="1"/>
    <col min="517" max="517" width="13.33203125" customWidth="1"/>
    <col min="769" max="769" width="8.109375" customWidth="1"/>
    <col min="770" max="770" width="12.6640625" customWidth="1"/>
    <col min="771" max="771" width="42.33203125" customWidth="1"/>
    <col min="772" max="772" width="12.33203125" customWidth="1"/>
    <col min="773" max="773" width="13.33203125" customWidth="1"/>
    <col min="1025" max="1025" width="8.109375" customWidth="1"/>
    <col min="1026" max="1026" width="12.6640625" customWidth="1"/>
    <col min="1027" max="1027" width="42.33203125" customWidth="1"/>
    <col min="1028" max="1028" width="12.33203125" customWidth="1"/>
    <col min="1029" max="1029" width="13.33203125" customWidth="1"/>
    <col min="1281" max="1281" width="8.109375" customWidth="1"/>
    <col min="1282" max="1282" width="12.6640625" customWidth="1"/>
    <col min="1283" max="1283" width="42.33203125" customWidth="1"/>
    <col min="1284" max="1284" width="12.33203125" customWidth="1"/>
    <col min="1285" max="1285" width="13.33203125" customWidth="1"/>
    <col min="1537" max="1537" width="8.109375" customWidth="1"/>
    <col min="1538" max="1538" width="12.6640625" customWidth="1"/>
    <col min="1539" max="1539" width="42.33203125" customWidth="1"/>
    <col min="1540" max="1540" width="12.33203125" customWidth="1"/>
    <col min="1541" max="1541" width="13.33203125" customWidth="1"/>
    <col min="1793" max="1793" width="8.109375" customWidth="1"/>
    <col min="1794" max="1794" width="12.6640625" customWidth="1"/>
    <col min="1795" max="1795" width="42.33203125" customWidth="1"/>
    <col min="1796" max="1796" width="12.33203125" customWidth="1"/>
    <col min="1797" max="1797" width="13.33203125" customWidth="1"/>
    <col min="2049" max="2049" width="8.109375" customWidth="1"/>
    <col min="2050" max="2050" width="12.6640625" customWidth="1"/>
    <col min="2051" max="2051" width="42.33203125" customWidth="1"/>
    <col min="2052" max="2052" width="12.33203125" customWidth="1"/>
    <col min="2053" max="2053" width="13.33203125" customWidth="1"/>
    <col min="2305" max="2305" width="8.109375" customWidth="1"/>
    <col min="2306" max="2306" width="12.6640625" customWidth="1"/>
    <col min="2307" max="2307" width="42.33203125" customWidth="1"/>
    <col min="2308" max="2308" width="12.33203125" customWidth="1"/>
    <col min="2309" max="2309" width="13.33203125" customWidth="1"/>
    <col min="2561" max="2561" width="8.109375" customWidth="1"/>
    <col min="2562" max="2562" width="12.6640625" customWidth="1"/>
    <col min="2563" max="2563" width="42.33203125" customWidth="1"/>
    <col min="2564" max="2564" width="12.33203125" customWidth="1"/>
    <col min="2565" max="2565" width="13.33203125" customWidth="1"/>
    <col min="2817" max="2817" width="8.109375" customWidth="1"/>
    <col min="2818" max="2818" width="12.6640625" customWidth="1"/>
    <col min="2819" max="2819" width="42.33203125" customWidth="1"/>
    <col min="2820" max="2820" width="12.33203125" customWidth="1"/>
    <col min="2821" max="2821" width="13.33203125" customWidth="1"/>
    <col min="3073" max="3073" width="8.109375" customWidth="1"/>
    <col min="3074" max="3074" width="12.6640625" customWidth="1"/>
    <col min="3075" max="3075" width="42.33203125" customWidth="1"/>
    <col min="3076" max="3076" width="12.33203125" customWidth="1"/>
    <col min="3077" max="3077" width="13.33203125" customWidth="1"/>
    <col min="3329" max="3329" width="8.109375" customWidth="1"/>
    <col min="3330" max="3330" width="12.6640625" customWidth="1"/>
    <col min="3331" max="3331" width="42.33203125" customWidth="1"/>
    <col min="3332" max="3332" width="12.33203125" customWidth="1"/>
    <col min="3333" max="3333" width="13.33203125" customWidth="1"/>
    <col min="3585" max="3585" width="8.109375" customWidth="1"/>
    <col min="3586" max="3586" width="12.6640625" customWidth="1"/>
    <col min="3587" max="3587" width="42.33203125" customWidth="1"/>
    <col min="3588" max="3588" width="12.33203125" customWidth="1"/>
    <col min="3589" max="3589" width="13.33203125" customWidth="1"/>
    <col min="3841" max="3841" width="8.109375" customWidth="1"/>
    <col min="3842" max="3842" width="12.6640625" customWidth="1"/>
    <col min="3843" max="3843" width="42.33203125" customWidth="1"/>
    <col min="3844" max="3844" width="12.33203125" customWidth="1"/>
    <col min="3845" max="3845" width="13.33203125" customWidth="1"/>
    <col min="4097" max="4097" width="8.109375" customWidth="1"/>
    <col min="4098" max="4098" width="12.6640625" customWidth="1"/>
    <col min="4099" max="4099" width="42.33203125" customWidth="1"/>
    <col min="4100" max="4100" width="12.33203125" customWidth="1"/>
    <col min="4101" max="4101" width="13.33203125" customWidth="1"/>
    <col min="4353" max="4353" width="8.109375" customWidth="1"/>
    <col min="4354" max="4354" width="12.6640625" customWidth="1"/>
    <col min="4355" max="4355" width="42.33203125" customWidth="1"/>
    <col min="4356" max="4356" width="12.33203125" customWidth="1"/>
    <col min="4357" max="4357" width="13.33203125" customWidth="1"/>
    <col min="4609" max="4609" width="8.109375" customWidth="1"/>
    <col min="4610" max="4610" width="12.6640625" customWidth="1"/>
    <col min="4611" max="4611" width="42.33203125" customWidth="1"/>
    <col min="4612" max="4612" width="12.33203125" customWidth="1"/>
    <col min="4613" max="4613" width="13.33203125" customWidth="1"/>
    <col min="4865" max="4865" width="8.109375" customWidth="1"/>
    <col min="4866" max="4866" width="12.6640625" customWidth="1"/>
    <col min="4867" max="4867" width="42.33203125" customWidth="1"/>
    <col min="4868" max="4868" width="12.33203125" customWidth="1"/>
    <col min="4869" max="4869" width="13.33203125" customWidth="1"/>
    <col min="5121" max="5121" width="8.109375" customWidth="1"/>
    <col min="5122" max="5122" width="12.6640625" customWidth="1"/>
    <col min="5123" max="5123" width="42.33203125" customWidth="1"/>
    <col min="5124" max="5124" width="12.33203125" customWidth="1"/>
    <col min="5125" max="5125" width="13.33203125" customWidth="1"/>
    <col min="5377" max="5377" width="8.109375" customWidth="1"/>
    <col min="5378" max="5378" width="12.6640625" customWidth="1"/>
    <col min="5379" max="5379" width="42.33203125" customWidth="1"/>
    <col min="5380" max="5380" width="12.33203125" customWidth="1"/>
    <col min="5381" max="5381" width="13.33203125" customWidth="1"/>
    <col min="5633" max="5633" width="8.109375" customWidth="1"/>
    <col min="5634" max="5634" width="12.6640625" customWidth="1"/>
    <col min="5635" max="5635" width="42.33203125" customWidth="1"/>
    <col min="5636" max="5636" width="12.33203125" customWidth="1"/>
    <col min="5637" max="5637" width="13.33203125" customWidth="1"/>
    <col min="5889" max="5889" width="8.109375" customWidth="1"/>
    <col min="5890" max="5890" width="12.6640625" customWidth="1"/>
    <col min="5891" max="5891" width="42.33203125" customWidth="1"/>
    <col min="5892" max="5892" width="12.33203125" customWidth="1"/>
    <col min="5893" max="5893" width="13.33203125" customWidth="1"/>
    <col min="6145" max="6145" width="8.109375" customWidth="1"/>
    <col min="6146" max="6146" width="12.6640625" customWidth="1"/>
    <col min="6147" max="6147" width="42.33203125" customWidth="1"/>
    <col min="6148" max="6148" width="12.33203125" customWidth="1"/>
    <col min="6149" max="6149" width="13.33203125" customWidth="1"/>
    <col min="6401" max="6401" width="8.109375" customWidth="1"/>
    <col min="6402" max="6402" width="12.6640625" customWidth="1"/>
    <col min="6403" max="6403" width="42.33203125" customWidth="1"/>
    <col min="6404" max="6404" width="12.33203125" customWidth="1"/>
    <col min="6405" max="6405" width="13.33203125" customWidth="1"/>
    <col min="6657" max="6657" width="8.109375" customWidth="1"/>
    <col min="6658" max="6658" width="12.6640625" customWidth="1"/>
    <col min="6659" max="6659" width="42.33203125" customWidth="1"/>
    <col min="6660" max="6660" width="12.33203125" customWidth="1"/>
    <col min="6661" max="6661" width="13.33203125" customWidth="1"/>
    <col min="6913" max="6913" width="8.109375" customWidth="1"/>
    <col min="6914" max="6914" width="12.6640625" customWidth="1"/>
    <col min="6915" max="6915" width="42.33203125" customWidth="1"/>
    <col min="6916" max="6916" width="12.33203125" customWidth="1"/>
    <col min="6917" max="6917" width="13.33203125" customWidth="1"/>
    <col min="7169" max="7169" width="8.109375" customWidth="1"/>
    <col min="7170" max="7170" width="12.6640625" customWidth="1"/>
    <col min="7171" max="7171" width="42.33203125" customWidth="1"/>
    <col min="7172" max="7172" width="12.33203125" customWidth="1"/>
    <col min="7173" max="7173" width="13.33203125" customWidth="1"/>
    <col min="7425" max="7425" width="8.109375" customWidth="1"/>
    <col min="7426" max="7426" width="12.6640625" customWidth="1"/>
    <col min="7427" max="7427" width="42.33203125" customWidth="1"/>
    <col min="7428" max="7428" width="12.33203125" customWidth="1"/>
    <col min="7429" max="7429" width="13.33203125" customWidth="1"/>
    <col min="7681" max="7681" width="8.109375" customWidth="1"/>
    <col min="7682" max="7682" width="12.6640625" customWidth="1"/>
    <col min="7683" max="7683" width="42.33203125" customWidth="1"/>
    <col min="7684" max="7684" width="12.33203125" customWidth="1"/>
    <col min="7685" max="7685" width="13.33203125" customWidth="1"/>
    <col min="7937" max="7937" width="8.109375" customWidth="1"/>
    <col min="7938" max="7938" width="12.6640625" customWidth="1"/>
    <col min="7939" max="7939" width="42.33203125" customWidth="1"/>
    <col min="7940" max="7940" width="12.33203125" customWidth="1"/>
    <col min="7941" max="7941" width="13.33203125" customWidth="1"/>
    <col min="8193" max="8193" width="8.109375" customWidth="1"/>
    <col min="8194" max="8194" width="12.6640625" customWidth="1"/>
    <col min="8195" max="8195" width="42.33203125" customWidth="1"/>
    <col min="8196" max="8196" width="12.33203125" customWidth="1"/>
    <col min="8197" max="8197" width="13.33203125" customWidth="1"/>
    <col min="8449" max="8449" width="8.109375" customWidth="1"/>
    <col min="8450" max="8450" width="12.6640625" customWidth="1"/>
    <col min="8451" max="8451" width="42.33203125" customWidth="1"/>
    <col min="8452" max="8452" width="12.33203125" customWidth="1"/>
    <col min="8453" max="8453" width="13.33203125" customWidth="1"/>
    <col min="8705" max="8705" width="8.109375" customWidth="1"/>
    <col min="8706" max="8706" width="12.6640625" customWidth="1"/>
    <col min="8707" max="8707" width="42.33203125" customWidth="1"/>
    <col min="8708" max="8708" width="12.33203125" customWidth="1"/>
    <col min="8709" max="8709" width="13.33203125" customWidth="1"/>
    <col min="8961" max="8961" width="8.109375" customWidth="1"/>
    <col min="8962" max="8962" width="12.6640625" customWidth="1"/>
    <col min="8963" max="8963" width="42.33203125" customWidth="1"/>
    <col min="8964" max="8964" width="12.33203125" customWidth="1"/>
    <col min="8965" max="8965" width="13.33203125" customWidth="1"/>
    <col min="9217" max="9217" width="8.109375" customWidth="1"/>
    <col min="9218" max="9218" width="12.6640625" customWidth="1"/>
    <col min="9219" max="9219" width="42.33203125" customWidth="1"/>
    <col min="9220" max="9220" width="12.33203125" customWidth="1"/>
    <col min="9221" max="9221" width="13.33203125" customWidth="1"/>
    <col min="9473" max="9473" width="8.109375" customWidth="1"/>
    <col min="9474" max="9474" width="12.6640625" customWidth="1"/>
    <col min="9475" max="9475" width="42.33203125" customWidth="1"/>
    <col min="9476" max="9476" width="12.33203125" customWidth="1"/>
    <col min="9477" max="9477" width="13.33203125" customWidth="1"/>
    <col min="9729" max="9729" width="8.109375" customWidth="1"/>
    <col min="9730" max="9730" width="12.6640625" customWidth="1"/>
    <col min="9731" max="9731" width="42.33203125" customWidth="1"/>
    <col min="9732" max="9732" width="12.33203125" customWidth="1"/>
    <col min="9733" max="9733" width="13.33203125" customWidth="1"/>
    <col min="9985" max="9985" width="8.109375" customWidth="1"/>
    <col min="9986" max="9986" width="12.6640625" customWidth="1"/>
    <col min="9987" max="9987" width="42.33203125" customWidth="1"/>
    <col min="9988" max="9988" width="12.33203125" customWidth="1"/>
    <col min="9989" max="9989" width="13.33203125" customWidth="1"/>
    <col min="10241" max="10241" width="8.109375" customWidth="1"/>
    <col min="10242" max="10242" width="12.6640625" customWidth="1"/>
    <col min="10243" max="10243" width="42.33203125" customWidth="1"/>
    <col min="10244" max="10244" width="12.33203125" customWidth="1"/>
    <col min="10245" max="10245" width="13.33203125" customWidth="1"/>
    <col min="10497" max="10497" width="8.109375" customWidth="1"/>
    <col min="10498" max="10498" width="12.6640625" customWidth="1"/>
    <col min="10499" max="10499" width="42.33203125" customWidth="1"/>
    <col min="10500" max="10500" width="12.33203125" customWidth="1"/>
    <col min="10501" max="10501" width="13.33203125" customWidth="1"/>
    <col min="10753" max="10753" width="8.109375" customWidth="1"/>
    <col min="10754" max="10754" width="12.6640625" customWidth="1"/>
    <col min="10755" max="10755" width="42.33203125" customWidth="1"/>
    <col min="10756" max="10756" width="12.33203125" customWidth="1"/>
    <col min="10757" max="10757" width="13.33203125" customWidth="1"/>
    <col min="11009" max="11009" width="8.109375" customWidth="1"/>
    <col min="11010" max="11010" width="12.6640625" customWidth="1"/>
    <col min="11011" max="11011" width="42.33203125" customWidth="1"/>
    <col min="11012" max="11012" width="12.33203125" customWidth="1"/>
    <col min="11013" max="11013" width="13.33203125" customWidth="1"/>
    <col min="11265" max="11265" width="8.109375" customWidth="1"/>
    <col min="11266" max="11266" width="12.6640625" customWidth="1"/>
    <col min="11267" max="11267" width="42.33203125" customWidth="1"/>
    <col min="11268" max="11268" width="12.33203125" customWidth="1"/>
    <col min="11269" max="11269" width="13.33203125" customWidth="1"/>
    <col min="11521" max="11521" width="8.109375" customWidth="1"/>
    <col min="11522" max="11522" width="12.6640625" customWidth="1"/>
    <col min="11523" max="11523" width="42.33203125" customWidth="1"/>
    <col min="11524" max="11524" width="12.33203125" customWidth="1"/>
    <col min="11525" max="11525" width="13.33203125" customWidth="1"/>
    <col min="11777" max="11777" width="8.109375" customWidth="1"/>
    <col min="11778" max="11778" width="12.6640625" customWidth="1"/>
    <col min="11779" max="11779" width="42.33203125" customWidth="1"/>
    <col min="11780" max="11780" width="12.33203125" customWidth="1"/>
    <col min="11781" max="11781" width="13.33203125" customWidth="1"/>
    <col min="12033" max="12033" width="8.109375" customWidth="1"/>
    <col min="12034" max="12034" width="12.6640625" customWidth="1"/>
    <col min="12035" max="12035" width="42.33203125" customWidth="1"/>
    <col min="12036" max="12036" width="12.33203125" customWidth="1"/>
    <col min="12037" max="12037" width="13.33203125" customWidth="1"/>
    <col min="12289" max="12289" width="8.109375" customWidth="1"/>
    <col min="12290" max="12290" width="12.6640625" customWidth="1"/>
    <col min="12291" max="12291" width="42.33203125" customWidth="1"/>
    <col min="12292" max="12292" width="12.33203125" customWidth="1"/>
    <col min="12293" max="12293" width="13.33203125" customWidth="1"/>
    <col min="12545" max="12545" width="8.109375" customWidth="1"/>
    <col min="12546" max="12546" width="12.6640625" customWidth="1"/>
    <col min="12547" max="12547" width="42.33203125" customWidth="1"/>
    <col min="12548" max="12548" width="12.33203125" customWidth="1"/>
    <col min="12549" max="12549" width="13.33203125" customWidth="1"/>
    <col min="12801" max="12801" width="8.109375" customWidth="1"/>
    <col min="12802" max="12802" width="12.6640625" customWidth="1"/>
    <col min="12803" max="12803" width="42.33203125" customWidth="1"/>
    <col min="12804" max="12804" width="12.33203125" customWidth="1"/>
    <col min="12805" max="12805" width="13.33203125" customWidth="1"/>
    <col min="13057" max="13057" width="8.109375" customWidth="1"/>
    <col min="13058" max="13058" width="12.6640625" customWidth="1"/>
    <col min="13059" max="13059" width="42.33203125" customWidth="1"/>
    <col min="13060" max="13060" width="12.33203125" customWidth="1"/>
    <col min="13061" max="13061" width="13.33203125" customWidth="1"/>
    <col min="13313" max="13313" width="8.109375" customWidth="1"/>
    <col min="13314" max="13314" width="12.6640625" customWidth="1"/>
    <col min="13315" max="13315" width="42.33203125" customWidth="1"/>
    <col min="13316" max="13316" width="12.33203125" customWidth="1"/>
    <col min="13317" max="13317" width="13.33203125" customWidth="1"/>
    <col min="13569" max="13569" width="8.109375" customWidth="1"/>
    <col min="13570" max="13570" width="12.6640625" customWidth="1"/>
    <col min="13571" max="13571" width="42.33203125" customWidth="1"/>
    <col min="13572" max="13572" width="12.33203125" customWidth="1"/>
    <col min="13573" max="13573" width="13.33203125" customWidth="1"/>
    <col min="13825" max="13825" width="8.109375" customWidth="1"/>
    <col min="13826" max="13826" width="12.6640625" customWidth="1"/>
    <col min="13827" max="13827" width="42.33203125" customWidth="1"/>
    <col min="13828" max="13828" width="12.33203125" customWidth="1"/>
    <col min="13829" max="13829" width="13.33203125" customWidth="1"/>
    <col min="14081" max="14081" width="8.109375" customWidth="1"/>
    <col min="14082" max="14082" width="12.6640625" customWidth="1"/>
    <col min="14083" max="14083" width="42.33203125" customWidth="1"/>
    <col min="14084" max="14084" width="12.33203125" customWidth="1"/>
    <col min="14085" max="14085" width="13.33203125" customWidth="1"/>
    <col min="14337" max="14337" width="8.109375" customWidth="1"/>
    <col min="14338" max="14338" width="12.6640625" customWidth="1"/>
    <col min="14339" max="14339" width="42.33203125" customWidth="1"/>
    <col min="14340" max="14340" width="12.33203125" customWidth="1"/>
    <col min="14341" max="14341" width="13.33203125" customWidth="1"/>
    <col min="14593" max="14593" width="8.109375" customWidth="1"/>
    <col min="14594" max="14594" width="12.6640625" customWidth="1"/>
    <col min="14595" max="14595" width="42.33203125" customWidth="1"/>
    <col min="14596" max="14596" width="12.33203125" customWidth="1"/>
    <col min="14597" max="14597" width="13.33203125" customWidth="1"/>
    <col min="14849" max="14849" width="8.109375" customWidth="1"/>
    <col min="14850" max="14850" width="12.6640625" customWidth="1"/>
    <col min="14851" max="14851" width="42.33203125" customWidth="1"/>
    <col min="14852" max="14852" width="12.33203125" customWidth="1"/>
    <col min="14853" max="14853" width="13.33203125" customWidth="1"/>
    <col min="15105" max="15105" width="8.109375" customWidth="1"/>
    <col min="15106" max="15106" width="12.6640625" customWidth="1"/>
    <col min="15107" max="15107" width="42.33203125" customWidth="1"/>
    <col min="15108" max="15108" width="12.33203125" customWidth="1"/>
    <col min="15109" max="15109" width="13.33203125" customWidth="1"/>
    <col min="15361" max="15361" width="8.109375" customWidth="1"/>
    <col min="15362" max="15362" width="12.6640625" customWidth="1"/>
    <col min="15363" max="15363" width="42.33203125" customWidth="1"/>
    <col min="15364" max="15364" width="12.33203125" customWidth="1"/>
    <col min="15365" max="15365" width="13.33203125" customWidth="1"/>
    <col min="15617" max="15617" width="8.109375" customWidth="1"/>
    <col min="15618" max="15618" width="12.6640625" customWidth="1"/>
    <col min="15619" max="15619" width="42.33203125" customWidth="1"/>
    <col min="15620" max="15620" width="12.33203125" customWidth="1"/>
    <col min="15621" max="15621" width="13.33203125" customWidth="1"/>
    <col min="15873" max="15873" width="8.109375" customWidth="1"/>
    <col min="15874" max="15874" width="12.6640625" customWidth="1"/>
    <col min="15875" max="15875" width="42.33203125" customWidth="1"/>
    <col min="15876" max="15876" width="12.33203125" customWidth="1"/>
    <col min="15877" max="15877" width="13.33203125" customWidth="1"/>
    <col min="16129" max="16129" width="8.109375" customWidth="1"/>
    <col min="16130" max="16130" width="12.6640625" customWidth="1"/>
    <col min="16131" max="16131" width="42.33203125" customWidth="1"/>
    <col min="16132" max="16132" width="12.33203125" customWidth="1"/>
    <col min="16133" max="16133" width="13.33203125" customWidth="1"/>
  </cols>
  <sheetData>
    <row r="1" spans="1:5">
      <c r="A1" s="280"/>
      <c r="B1" s="281"/>
      <c r="C1" s="281"/>
      <c r="D1" s="281"/>
      <c r="E1" s="281"/>
    </row>
    <row r="2" spans="1:5" ht="16.8">
      <c r="A2" s="480" t="s">
        <v>892</v>
      </c>
      <c r="B2" s="480"/>
      <c r="C2" s="480"/>
      <c r="D2" s="480"/>
      <c r="E2" s="480"/>
    </row>
    <row r="3" spans="1:5" ht="16.8">
      <c r="A3" s="481" t="s">
        <v>893</v>
      </c>
      <c r="B3" s="481"/>
      <c r="C3" s="281"/>
      <c r="D3" s="281"/>
      <c r="E3" s="281"/>
    </row>
    <row r="4" spans="1:5" ht="16.8">
      <c r="A4" s="338" t="s">
        <v>894</v>
      </c>
      <c r="B4" s="338" t="s">
        <v>71</v>
      </c>
      <c r="C4" s="338" t="s">
        <v>3</v>
      </c>
      <c r="D4" s="338" t="s">
        <v>4</v>
      </c>
      <c r="E4" s="338" t="s">
        <v>8</v>
      </c>
    </row>
    <row r="5" spans="1:5" ht="16.8">
      <c r="A5" s="283">
        <v>1</v>
      </c>
      <c r="B5" s="265" t="s">
        <v>134</v>
      </c>
      <c r="C5" s="113" t="s">
        <v>17</v>
      </c>
      <c r="D5" s="336">
        <v>2</v>
      </c>
      <c r="E5" s="284"/>
    </row>
    <row r="6" spans="1:5" ht="16.8">
      <c r="A6" s="283">
        <v>2</v>
      </c>
      <c r="B6" s="334" t="s">
        <v>151</v>
      </c>
      <c r="C6" s="237" t="s">
        <v>460</v>
      </c>
      <c r="D6" s="334">
        <v>3</v>
      </c>
      <c r="E6" s="283"/>
    </row>
    <row r="7" spans="1:5" ht="16.8">
      <c r="A7" s="283">
        <v>3</v>
      </c>
      <c r="B7" s="265" t="s">
        <v>79</v>
      </c>
      <c r="C7" s="113" t="s">
        <v>23</v>
      </c>
      <c r="D7" s="336">
        <v>3</v>
      </c>
      <c r="E7" s="283"/>
    </row>
    <row r="8" spans="1:5" ht="16.8">
      <c r="A8" s="283">
        <v>4</v>
      </c>
      <c r="B8" s="335" t="s">
        <v>146</v>
      </c>
      <c r="C8" s="113" t="s">
        <v>20</v>
      </c>
      <c r="D8" s="336">
        <v>3</v>
      </c>
      <c r="E8" s="284"/>
    </row>
    <row r="9" spans="1:5" ht="16.8">
      <c r="A9" s="283">
        <v>5</v>
      </c>
      <c r="B9" s="335" t="s">
        <v>138</v>
      </c>
      <c r="C9" s="113" t="s">
        <v>11</v>
      </c>
      <c r="D9" s="336">
        <v>3</v>
      </c>
      <c r="E9" s="284"/>
    </row>
    <row r="10" spans="1:5" ht="16.8">
      <c r="A10" s="283">
        <v>6</v>
      </c>
      <c r="B10" s="113" t="s">
        <v>914</v>
      </c>
      <c r="C10" s="113" t="s">
        <v>915</v>
      </c>
      <c r="D10" s="297" t="s">
        <v>897</v>
      </c>
      <c r="E10" s="284"/>
    </row>
    <row r="11" spans="1:5" ht="16.8">
      <c r="A11" s="338"/>
      <c r="B11" s="284"/>
      <c r="C11" s="338" t="s">
        <v>34</v>
      </c>
      <c r="D11" s="338">
        <f ca="1">SUM(D5:D50)</f>
        <v>16</v>
      </c>
      <c r="E11" s="284"/>
    </row>
    <row r="12" spans="1:5" ht="16.8">
      <c r="A12" s="482" t="s">
        <v>898</v>
      </c>
      <c r="B12" s="483"/>
      <c r="C12" s="289"/>
      <c r="D12" s="289"/>
      <c r="E12" s="289"/>
    </row>
    <row r="13" spans="1:5" ht="16.8">
      <c r="A13" s="338" t="s">
        <v>894</v>
      </c>
      <c r="B13" s="338" t="s">
        <v>71</v>
      </c>
      <c r="C13" s="338" t="s">
        <v>3</v>
      </c>
      <c r="D13" s="338" t="s">
        <v>4</v>
      </c>
      <c r="E13" s="338" t="s">
        <v>8</v>
      </c>
    </row>
    <row r="14" spans="1:5" ht="16.8">
      <c r="A14" s="283">
        <v>1</v>
      </c>
      <c r="B14" s="335" t="s">
        <v>233</v>
      </c>
      <c r="C14" s="113" t="s">
        <v>21</v>
      </c>
      <c r="D14" s="336">
        <v>3</v>
      </c>
      <c r="E14" s="295"/>
    </row>
    <row r="15" spans="1:5" ht="16.8">
      <c r="A15" s="283">
        <v>2</v>
      </c>
      <c r="B15" s="265" t="s">
        <v>80</v>
      </c>
      <c r="C15" s="113" t="s">
        <v>24</v>
      </c>
      <c r="D15" s="336">
        <v>3</v>
      </c>
      <c r="E15" s="294"/>
    </row>
    <row r="16" spans="1:5" ht="16.8">
      <c r="A16" s="283">
        <v>3</v>
      </c>
      <c r="B16" s="334" t="s">
        <v>424</v>
      </c>
      <c r="C16" s="237" t="s">
        <v>37</v>
      </c>
      <c r="D16" s="334">
        <v>2</v>
      </c>
      <c r="E16" s="296"/>
    </row>
    <row r="17" spans="1:5" ht="16.8">
      <c r="A17" s="283">
        <v>4</v>
      </c>
      <c r="B17" s="265" t="s">
        <v>135</v>
      </c>
      <c r="C17" s="113" t="s">
        <v>18</v>
      </c>
      <c r="D17" s="336">
        <v>4</v>
      </c>
      <c r="E17" s="295"/>
    </row>
    <row r="18" spans="1:5" ht="16.8">
      <c r="A18" s="283">
        <v>5</v>
      </c>
      <c r="B18" s="333" t="s">
        <v>807</v>
      </c>
      <c r="C18" s="120" t="s">
        <v>808</v>
      </c>
      <c r="D18" s="333">
        <v>3</v>
      </c>
      <c r="E18" s="295"/>
    </row>
    <row r="19" spans="1:5" ht="32.4">
      <c r="A19" s="283">
        <v>6</v>
      </c>
      <c r="B19" s="336"/>
      <c r="C19" s="109" t="s">
        <v>909</v>
      </c>
      <c r="D19" s="120"/>
      <c r="E19" s="295"/>
    </row>
    <row r="20" spans="1:5" ht="16.8">
      <c r="A20" s="283"/>
      <c r="B20" s="279" t="s">
        <v>910</v>
      </c>
      <c r="C20" s="279" t="s">
        <v>911</v>
      </c>
      <c r="D20" s="120"/>
      <c r="E20" s="295"/>
    </row>
    <row r="21" spans="1:5" ht="16.8">
      <c r="A21" s="283"/>
      <c r="B21" s="279" t="s">
        <v>912</v>
      </c>
      <c r="C21" s="279" t="s">
        <v>913</v>
      </c>
      <c r="D21" s="120"/>
      <c r="E21" s="295"/>
    </row>
    <row r="22" spans="1:5" ht="16.8">
      <c r="A22" s="283">
        <v>7</v>
      </c>
      <c r="B22" s="298"/>
      <c r="C22" s="285" t="s">
        <v>29</v>
      </c>
      <c r="D22" s="299"/>
      <c r="E22" s="296"/>
    </row>
    <row r="23" spans="1:5" ht="16.8">
      <c r="A23" s="338"/>
      <c r="B23" s="284"/>
      <c r="C23" s="290" t="s">
        <v>34</v>
      </c>
      <c r="D23" s="338">
        <f>SUM(D14:D22)</f>
        <v>15</v>
      </c>
      <c r="E23" s="284"/>
    </row>
    <row r="24" spans="1:5" ht="16.8">
      <c r="A24" s="482" t="s">
        <v>899</v>
      </c>
      <c r="B24" s="483"/>
      <c r="C24" s="289"/>
      <c r="D24" s="289"/>
      <c r="E24" s="289"/>
    </row>
    <row r="25" spans="1:5" ht="16.8">
      <c r="A25" s="338" t="s">
        <v>894</v>
      </c>
      <c r="B25" s="338" t="s">
        <v>71</v>
      </c>
      <c r="C25" s="338" t="s">
        <v>3</v>
      </c>
      <c r="D25" s="338" t="s">
        <v>4</v>
      </c>
      <c r="E25" s="338" t="s">
        <v>8</v>
      </c>
    </row>
    <row r="26" spans="1:5" ht="16.8">
      <c r="A26" s="283">
        <v>1</v>
      </c>
      <c r="B26" s="335"/>
      <c r="C26" s="490" t="s">
        <v>937</v>
      </c>
      <c r="D26" s="336">
        <v>3</v>
      </c>
      <c r="E26" s="283"/>
    </row>
    <row r="27" spans="1:5" ht="16.8">
      <c r="A27" s="283">
        <v>2</v>
      </c>
      <c r="B27" s="336" t="s">
        <v>81</v>
      </c>
      <c r="C27" s="113" t="s">
        <v>16</v>
      </c>
      <c r="D27" s="336">
        <v>2</v>
      </c>
      <c r="E27" s="283"/>
    </row>
    <row r="28" spans="1:5" ht="16.8">
      <c r="A28" s="283">
        <v>3</v>
      </c>
      <c r="B28" s="334" t="s">
        <v>425</v>
      </c>
      <c r="C28" s="237" t="s">
        <v>38</v>
      </c>
      <c r="D28" s="334">
        <v>2</v>
      </c>
      <c r="E28" s="283"/>
    </row>
    <row r="29" spans="1:5" ht="16.8">
      <c r="A29" s="283">
        <v>4</v>
      </c>
      <c r="B29" s="334"/>
      <c r="C29" s="489" t="s">
        <v>935</v>
      </c>
      <c r="D29" s="334">
        <v>2</v>
      </c>
      <c r="E29" s="283"/>
    </row>
    <row r="30" spans="1:5" ht="16.8">
      <c r="A30" s="283">
        <v>5</v>
      </c>
      <c r="B30" s="265" t="s">
        <v>136</v>
      </c>
      <c r="C30" s="113" t="s">
        <v>19</v>
      </c>
      <c r="D30" s="336">
        <v>3</v>
      </c>
      <c r="E30" s="283"/>
    </row>
    <row r="31" spans="1:5" ht="16.8">
      <c r="A31" s="297">
        <v>6</v>
      </c>
      <c r="B31" s="297" t="s">
        <v>916</v>
      </c>
      <c r="C31" s="120" t="s">
        <v>815</v>
      </c>
      <c r="D31" s="297">
        <v>2</v>
      </c>
      <c r="E31" s="283"/>
    </row>
    <row r="32" spans="1:5" ht="16.8">
      <c r="A32" s="283">
        <v>7</v>
      </c>
      <c r="B32" s="335" t="s">
        <v>139</v>
      </c>
      <c r="C32" s="113" t="s">
        <v>12</v>
      </c>
      <c r="D32" s="336">
        <v>2</v>
      </c>
      <c r="E32" s="283"/>
    </row>
    <row r="33" spans="1:5" ht="16.8">
      <c r="A33" s="338"/>
      <c r="B33" s="284"/>
      <c r="C33" s="338" t="s">
        <v>34</v>
      </c>
      <c r="D33" s="338">
        <f>SUM(D26:D32)</f>
        <v>16</v>
      </c>
      <c r="E33" s="284"/>
    </row>
    <row r="34" spans="1:5" ht="16.8">
      <c r="A34" s="482" t="s">
        <v>900</v>
      </c>
      <c r="B34" s="483"/>
      <c r="C34" s="289"/>
      <c r="D34" s="289"/>
      <c r="E34" s="289"/>
    </row>
    <row r="35" spans="1:5" ht="16.8">
      <c r="A35" s="338" t="s">
        <v>894</v>
      </c>
      <c r="B35" s="338" t="s">
        <v>71</v>
      </c>
      <c r="C35" s="338" t="s">
        <v>3</v>
      </c>
      <c r="D35" s="338" t="s">
        <v>4</v>
      </c>
      <c r="E35" s="338" t="s">
        <v>8</v>
      </c>
    </row>
    <row r="36" spans="1:5" ht="16.8">
      <c r="A36" s="283">
        <v>1</v>
      </c>
      <c r="B36" s="333" t="s">
        <v>809</v>
      </c>
      <c r="C36" s="120" t="s">
        <v>810</v>
      </c>
      <c r="D36" s="333">
        <v>2</v>
      </c>
      <c r="E36" s="283"/>
    </row>
    <row r="37" spans="1:5" ht="16.8">
      <c r="A37" s="283">
        <v>2</v>
      </c>
      <c r="B37" s="333" t="s">
        <v>817</v>
      </c>
      <c r="C37" s="120" t="s">
        <v>818</v>
      </c>
      <c r="D37" s="333">
        <v>2</v>
      </c>
      <c r="E37" s="283"/>
    </row>
    <row r="38" spans="1:5" ht="16.8">
      <c r="A38" s="283">
        <v>3</v>
      </c>
      <c r="B38" s="333" t="s">
        <v>856</v>
      </c>
      <c r="C38" s="120" t="s">
        <v>857</v>
      </c>
      <c r="D38" s="333">
        <v>1</v>
      </c>
      <c r="E38" s="291"/>
    </row>
    <row r="39" spans="1:5" ht="16.8">
      <c r="A39" s="283"/>
      <c r="B39" s="333"/>
      <c r="C39" s="489" t="s">
        <v>936</v>
      </c>
      <c r="D39" s="334">
        <v>2</v>
      </c>
      <c r="E39" s="291"/>
    </row>
    <row r="40" spans="1:5" ht="16.8">
      <c r="A40" s="283">
        <v>4</v>
      </c>
      <c r="B40" s="333" t="s">
        <v>820</v>
      </c>
      <c r="C40" s="120" t="s">
        <v>821</v>
      </c>
      <c r="D40" s="333">
        <v>3</v>
      </c>
      <c r="E40" s="283"/>
    </row>
    <row r="41" spans="1:5" ht="16.8">
      <c r="A41" s="283">
        <v>5</v>
      </c>
      <c r="B41" s="333"/>
      <c r="C41" s="133" t="s">
        <v>814</v>
      </c>
      <c r="D41" s="333">
        <v>2</v>
      </c>
      <c r="E41" s="333"/>
    </row>
    <row r="42" spans="1:5" ht="16.8">
      <c r="A42" s="283">
        <v>6</v>
      </c>
      <c r="B42" s="333"/>
      <c r="C42" s="120"/>
      <c r="D42" s="333"/>
      <c r="E42" s="333"/>
    </row>
    <row r="43" spans="1:5" ht="16.8">
      <c r="A43" s="283">
        <v>7</v>
      </c>
      <c r="B43" s="335" t="s">
        <v>152</v>
      </c>
      <c r="C43" s="113" t="s">
        <v>28</v>
      </c>
      <c r="D43" s="336">
        <v>3</v>
      </c>
      <c r="E43" s="283"/>
    </row>
    <row r="44" spans="1:5" ht="16.8">
      <c r="A44" s="283">
        <v>8</v>
      </c>
      <c r="B44" s="335" t="s">
        <v>140</v>
      </c>
      <c r="C44" s="113" t="s">
        <v>13</v>
      </c>
      <c r="D44" s="336">
        <v>2</v>
      </c>
      <c r="E44" s="291"/>
    </row>
    <row r="45" spans="1:5" ht="16.8">
      <c r="A45" s="338"/>
      <c r="B45" s="284"/>
      <c r="C45" s="338" t="s">
        <v>34</v>
      </c>
      <c r="D45" s="338">
        <f>SUM(D36:D44)</f>
        <v>17</v>
      </c>
      <c r="E45" s="284"/>
    </row>
    <row r="46" spans="1:5" ht="16.8">
      <c r="A46" s="482" t="s">
        <v>901</v>
      </c>
      <c r="B46" s="483"/>
      <c r="C46" s="289"/>
      <c r="D46" s="289"/>
      <c r="E46" s="289"/>
    </row>
    <row r="47" spans="1:5" ht="16.8">
      <c r="A47" s="338" t="s">
        <v>894</v>
      </c>
      <c r="B47" s="338" t="s">
        <v>71</v>
      </c>
      <c r="C47" s="338" t="s">
        <v>3</v>
      </c>
      <c r="D47" s="338" t="s">
        <v>4</v>
      </c>
      <c r="E47" s="338" t="s">
        <v>8</v>
      </c>
    </row>
    <row r="48" spans="1:5" ht="31.2">
      <c r="A48" s="283">
        <v>1</v>
      </c>
      <c r="B48" s="333"/>
      <c r="C48" s="133" t="s">
        <v>934</v>
      </c>
      <c r="D48" s="333">
        <v>2</v>
      </c>
      <c r="E48" s="283"/>
    </row>
    <row r="49" spans="1:5" ht="16.8">
      <c r="A49" s="283">
        <v>2</v>
      </c>
      <c r="B49" s="333" t="s">
        <v>811</v>
      </c>
      <c r="C49" s="120" t="s">
        <v>812</v>
      </c>
      <c r="D49" s="333">
        <v>3</v>
      </c>
      <c r="E49" s="333"/>
    </row>
    <row r="50" spans="1:5" ht="16.8">
      <c r="A50" s="283">
        <v>7</v>
      </c>
      <c r="B50" s="284"/>
      <c r="C50" s="284" t="s">
        <v>895</v>
      </c>
      <c r="D50" s="338">
        <v>2</v>
      </c>
      <c r="E50" s="284"/>
    </row>
    <row r="51" spans="1:5" ht="16.8">
      <c r="A51" s="491"/>
      <c r="B51" s="492" t="s">
        <v>896</v>
      </c>
      <c r="C51" s="493"/>
      <c r="D51" s="494"/>
      <c r="E51" s="495"/>
    </row>
    <row r="52" spans="1:5" ht="33.6">
      <c r="A52" s="488">
        <v>3</v>
      </c>
      <c r="B52" s="500"/>
      <c r="C52" s="501" t="s">
        <v>932</v>
      </c>
      <c r="D52" s="502">
        <v>4</v>
      </c>
      <c r="E52" s="284"/>
    </row>
    <row r="53" spans="1:5" ht="16.8">
      <c r="A53" s="488"/>
      <c r="B53" s="500" t="s">
        <v>889</v>
      </c>
      <c r="C53" s="503" t="s">
        <v>836</v>
      </c>
      <c r="D53" s="504">
        <v>2</v>
      </c>
      <c r="E53" s="284"/>
    </row>
    <row r="54" spans="1:5" ht="16.8">
      <c r="A54" s="488"/>
      <c r="B54" s="500" t="s">
        <v>92</v>
      </c>
      <c r="C54" s="503" t="s">
        <v>180</v>
      </c>
      <c r="D54" s="504">
        <v>2</v>
      </c>
      <c r="E54" s="284"/>
    </row>
    <row r="55" spans="1:5" ht="16.8">
      <c r="A55" s="488"/>
      <c r="B55" s="500" t="s">
        <v>90</v>
      </c>
      <c r="C55" s="503" t="s">
        <v>933</v>
      </c>
      <c r="D55" s="504">
        <v>2</v>
      </c>
      <c r="E55" s="283"/>
    </row>
    <row r="56" spans="1:5" ht="16.8">
      <c r="A56" s="496">
        <v>4</v>
      </c>
      <c r="B56" s="497"/>
      <c r="C56" s="498" t="s">
        <v>938</v>
      </c>
      <c r="D56" s="499">
        <v>1</v>
      </c>
      <c r="E56" s="496"/>
    </row>
    <row r="57" spans="1:5" ht="16.8">
      <c r="A57" s="283">
        <v>5</v>
      </c>
      <c r="B57" s="333" t="s">
        <v>822</v>
      </c>
      <c r="C57" s="120" t="s">
        <v>823</v>
      </c>
      <c r="D57" s="333">
        <v>2</v>
      </c>
      <c r="E57" s="283"/>
    </row>
    <row r="58" spans="1:5" ht="16.8">
      <c r="A58" s="283">
        <v>6</v>
      </c>
      <c r="B58" s="333" t="s">
        <v>880</v>
      </c>
      <c r="C58" s="120" t="s">
        <v>826</v>
      </c>
      <c r="D58" s="333">
        <v>3</v>
      </c>
      <c r="E58" s="283"/>
    </row>
    <row r="59" spans="1:5" ht="16.5" customHeight="1">
      <c r="A59" s="283">
        <v>7</v>
      </c>
      <c r="B59" s="336"/>
      <c r="C59" s="113"/>
      <c r="D59" s="297"/>
      <c r="E59" s="294"/>
    </row>
    <row r="60" spans="1:5" ht="16.8">
      <c r="A60" s="283">
        <v>8</v>
      </c>
      <c r="B60" s="335" t="s">
        <v>137</v>
      </c>
      <c r="C60" s="113" t="s">
        <v>172</v>
      </c>
      <c r="D60" s="336">
        <v>2</v>
      </c>
      <c r="E60" s="291"/>
    </row>
    <row r="61" spans="1:5" ht="16.8">
      <c r="A61" s="338"/>
      <c r="B61" s="284"/>
      <c r="C61" s="338" t="s">
        <v>34</v>
      </c>
      <c r="D61" s="338">
        <f>SUM(D48:D60)</f>
        <v>25</v>
      </c>
      <c r="E61" s="284"/>
    </row>
    <row r="62" spans="1:5" ht="16.8">
      <c r="A62" s="482" t="s">
        <v>904</v>
      </c>
      <c r="B62" s="483"/>
      <c r="C62" s="289"/>
      <c r="D62" s="289"/>
      <c r="E62" s="289"/>
    </row>
    <row r="63" spans="1:5" ht="16.8">
      <c r="A63" s="338" t="s">
        <v>894</v>
      </c>
      <c r="B63" s="338" t="s">
        <v>71</v>
      </c>
      <c r="C63" s="338" t="s">
        <v>3</v>
      </c>
      <c r="D63" s="338" t="s">
        <v>4</v>
      </c>
      <c r="E63" s="338" t="s">
        <v>8</v>
      </c>
    </row>
    <row r="64" spans="1:5" ht="16.8">
      <c r="A64" s="283">
        <v>1</v>
      </c>
      <c r="B64" s="333" t="s">
        <v>879</v>
      </c>
      <c r="C64" s="120" t="s">
        <v>827</v>
      </c>
      <c r="D64" s="333">
        <v>3</v>
      </c>
      <c r="E64" s="283"/>
    </row>
    <row r="65" spans="1:5" ht="16.8">
      <c r="A65" s="283">
        <v>2</v>
      </c>
      <c r="B65" s="333" t="s">
        <v>824</v>
      </c>
      <c r="C65" s="120" t="s">
        <v>825</v>
      </c>
      <c r="D65" s="333">
        <v>3</v>
      </c>
      <c r="E65" s="283"/>
    </row>
    <row r="66" spans="1:5" ht="16.8">
      <c r="A66" s="283">
        <v>3</v>
      </c>
      <c r="B66" s="335" t="s">
        <v>141</v>
      </c>
      <c r="C66" s="113" t="s">
        <v>15</v>
      </c>
      <c r="D66" s="336">
        <v>2</v>
      </c>
      <c r="E66" s="283"/>
    </row>
    <row r="67" spans="1:5" ht="16.8">
      <c r="A67" s="283">
        <v>4</v>
      </c>
      <c r="B67" s="333"/>
      <c r="C67" s="133" t="s">
        <v>939</v>
      </c>
      <c r="D67" s="333">
        <v>3</v>
      </c>
      <c r="E67" s="283"/>
    </row>
    <row r="68" spans="1:5" ht="16.8">
      <c r="A68" s="283">
        <v>5</v>
      </c>
      <c r="B68" s="333"/>
      <c r="C68" s="120"/>
      <c r="D68" s="333"/>
      <c r="E68" s="283"/>
    </row>
    <row r="69" spans="1:5" ht="16.8">
      <c r="A69" s="283">
        <v>6</v>
      </c>
      <c r="B69" s="333" t="s">
        <v>882</v>
      </c>
      <c r="C69" s="120" t="s">
        <v>840</v>
      </c>
      <c r="D69" s="333">
        <v>2</v>
      </c>
      <c r="E69" s="283"/>
    </row>
    <row r="70" spans="1:5" ht="22.5" customHeight="1">
      <c r="A70" s="283">
        <v>7</v>
      </c>
      <c r="B70" s="333" t="s">
        <v>850</v>
      </c>
      <c r="C70" s="120" t="s">
        <v>851</v>
      </c>
      <c r="D70" s="333">
        <v>1</v>
      </c>
      <c r="E70" s="283"/>
    </row>
    <row r="71" spans="1:5" ht="22.5" customHeight="1">
      <c r="A71" s="283">
        <v>8</v>
      </c>
      <c r="B71" s="333" t="s">
        <v>917</v>
      </c>
      <c r="C71" s="312" t="s">
        <v>908</v>
      </c>
      <c r="D71" s="333">
        <v>2</v>
      </c>
      <c r="E71" s="283"/>
    </row>
    <row r="72" spans="1:5" ht="16.8">
      <c r="A72" s="338"/>
      <c r="B72" s="284"/>
      <c r="C72" s="338" t="s">
        <v>34</v>
      </c>
      <c r="D72" s="338">
        <f>SUM(D64:D71)</f>
        <v>16</v>
      </c>
      <c r="E72" s="284"/>
    </row>
    <row r="73" spans="1:5" ht="16.8">
      <c r="A73" s="482" t="s">
        <v>905</v>
      </c>
      <c r="B73" s="483"/>
      <c r="C73" s="289"/>
      <c r="D73" s="289"/>
      <c r="E73" s="289"/>
    </row>
    <row r="74" spans="1:5" ht="16.8">
      <c r="A74" s="338" t="s">
        <v>894</v>
      </c>
      <c r="B74" s="338" t="s">
        <v>71</v>
      </c>
      <c r="C74" s="338" t="s">
        <v>3</v>
      </c>
      <c r="D74" s="338" t="s">
        <v>4</v>
      </c>
      <c r="E74" s="338" t="s">
        <v>8</v>
      </c>
    </row>
    <row r="75" spans="1:5" ht="16.8">
      <c r="A75" s="283">
        <v>1</v>
      </c>
      <c r="B75" s="333" t="s">
        <v>928</v>
      </c>
      <c r="C75" s="120" t="s">
        <v>842</v>
      </c>
      <c r="D75" s="333">
        <v>3</v>
      </c>
      <c r="E75" s="291"/>
    </row>
    <row r="76" spans="1:5" ht="16.8">
      <c r="A76" s="283">
        <v>2</v>
      </c>
      <c r="B76" s="333" t="s">
        <v>883</v>
      </c>
      <c r="C76" s="120" t="s">
        <v>841</v>
      </c>
      <c r="D76" s="333">
        <v>2</v>
      </c>
      <c r="E76" s="283"/>
    </row>
    <row r="77" spans="1:5" ht="16.8">
      <c r="A77" s="283">
        <v>3</v>
      </c>
      <c r="B77" s="333" t="s">
        <v>852</v>
      </c>
      <c r="C77" s="120" t="s">
        <v>853</v>
      </c>
      <c r="D77" s="333">
        <v>1</v>
      </c>
      <c r="E77" s="284"/>
    </row>
    <row r="78" spans="1:5" ht="16.8">
      <c r="A78" s="283">
        <v>4</v>
      </c>
      <c r="B78" s="327" t="s">
        <v>925</v>
      </c>
      <c r="C78" s="120" t="s">
        <v>834</v>
      </c>
      <c r="D78" s="333">
        <v>2</v>
      </c>
      <c r="E78" s="283"/>
    </row>
    <row r="79" spans="1:5" ht="16.8">
      <c r="A79" s="283">
        <v>5</v>
      </c>
      <c r="B79" s="333" t="s">
        <v>845</v>
      </c>
      <c r="C79" s="120" t="s">
        <v>846</v>
      </c>
      <c r="D79" s="333">
        <v>4</v>
      </c>
      <c r="E79" s="284"/>
    </row>
    <row r="80" spans="1:5" ht="16.8">
      <c r="A80" s="283">
        <v>6</v>
      </c>
      <c r="B80" s="333" t="s">
        <v>884</v>
      </c>
      <c r="C80" s="120" t="s">
        <v>847</v>
      </c>
      <c r="D80" s="333">
        <v>3</v>
      </c>
      <c r="E80" s="291"/>
    </row>
    <row r="81" spans="1:5" ht="16.8">
      <c r="A81" s="283">
        <v>7</v>
      </c>
      <c r="B81" s="333" t="s">
        <v>854</v>
      </c>
      <c r="C81" s="120" t="s">
        <v>855</v>
      </c>
      <c r="D81" s="333">
        <v>1</v>
      </c>
      <c r="E81" s="291"/>
    </row>
    <row r="82" spans="1:5" ht="16.8">
      <c r="A82" s="283">
        <v>8</v>
      </c>
      <c r="B82" s="284"/>
      <c r="C82" s="284" t="s">
        <v>903</v>
      </c>
      <c r="D82" s="338">
        <v>2</v>
      </c>
      <c r="E82" s="284"/>
    </row>
    <row r="83" spans="1:5" ht="16.8">
      <c r="A83" s="286"/>
      <c r="B83" s="432" t="s">
        <v>694</v>
      </c>
      <c r="C83" s="434"/>
      <c r="D83" s="292">
        <v>2</v>
      </c>
      <c r="E83" s="284"/>
    </row>
    <row r="84" spans="1:5" ht="16.8">
      <c r="A84" s="338"/>
      <c r="B84" s="139" t="s">
        <v>95</v>
      </c>
      <c r="C84" s="138" t="s">
        <v>32</v>
      </c>
      <c r="D84" s="288" t="s">
        <v>143</v>
      </c>
      <c r="E84" s="284"/>
    </row>
    <row r="85" spans="1:5" ht="16.8">
      <c r="A85" s="338"/>
      <c r="B85" s="278" t="s">
        <v>234</v>
      </c>
      <c r="C85" s="138" t="s">
        <v>931</v>
      </c>
      <c r="D85" s="288" t="s">
        <v>143</v>
      </c>
      <c r="E85" s="284"/>
    </row>
    <row r="86" spans="1:5" ht="16.8">
      <c r="A86" s="339"/>
      <c r="B86" s="301"/>
      <c r="C86" s="338" t="s">
        <v>34</v>
      </c>
      <c r="D86" s="338">
        <f>SUM(D75:D82)</f>
        <v>18</v>
      </c>
      <c r="E86" s="284"/>
    </row>
    <row r="87" spans="1:5" ht="16.8">
      <c r="A87" s="482" t="s">
        <v>906</v>
      </c>
      <c r="B87" s="483"/>
      <c r="C87" s="289"/>
      <c r="E87" s="289"/>
    </row>
    <row r="88" spans="1:5" ht="16.8">
      <c r="A88" s="338" t="s">
        <v>894</v>
      </c>
      <c r="B88" s="338" t="s">
        <v>71</v>
      </c>
      <c r="C88" s="338" t="s">
        <v>3</v>
      </c>
      <c r="D88" s="338" t="s">
        <v>4</v>
      </c>
      <c r="E88" s="338" t="s">
        <v>8</v>
      </c>
    </row>
    <row r="89" spans="1:5" ht="16.8">
      <c r="A89" s="283">
        <v>1</v>
      </c>
      <c r="B89" s="333" t="s">
        <v>887</v>
      </c>
      <c r="C89" s="120" t="s">
        <v>843</v>
      </c>
      <c r="D89" s="333">
        <v>2</v>
      </c>
      <c r="E89" s="283"/>
    </row>
    <row r="90" spans="1:5" ht="16.8">
      <c r="A90" s="283">
        <v>2</v>
      </c>
      <c r="B90" s="327" t="s">
        <v>926</v>
      </c>
      <c r="C90" s="120" t="s">
        <v>835</v>
      </c>
      <c r="D90" s="333">
        <v>2</v>
      </c>
      <c r="E90" s="291"/>
    </row>
    <row r="91" spans="1:5" ht="16.8">
      <c r="A91" s="283">
        <v>3</v>
      </c>
      <c r="B91" s="333" t="s">
        <v>831</v>
      </c>
      <c r="C91" s="120" t="s">
        <v>832</v>
      </c>
      <c r="D91" s="333">
        <v>3</v>
      </c>
      <c r="E91" s="291"/>
    </row>
    <row r="92" spans="1:5" ht="16.8">
      <c r="A92" s="283">
        <v>4</v>
      </c>
      <c r="B92" s="333" t="s">
        <v>885</v>
      </c>
      <c r="C92" s="120" t="s">
        <v>844</v>
      </c>
      <c r="D92" s="333">
        <v>2</v>
      </c>
      <c r="E92" s="284"/>
    </row>
    <row r="93" spans="1:5" ht="16.8">
      <c r="A93" s="283">
        <v>5</v>
      </c>
      <c r="B93" s="266" t="s">
        <v>886</v>
      </c>
      <c r="C93" s="241" t="s">
        <v>891</v>
      </c>
      <c r="D93" s="266">
        <v>3</v>
      </c>
      <c r="E93" s="284"/>
    </row>
    <row r="94" spans="1:5" ht="16.8">
      <c r="A94" s="283">
        <v>6</v>
      </c>
      <c r="B94" s="333" t="s">
        <v>848</v>
      </c>
      <c r="C94" s="120" t="s">
        <v>849</v>
      </c>
      <c r="D94" s="333">
        <v>1</v>
      </c>
      <c r="E94" s="291"/>
    </row>
    <row r="95" spans="1:5" ht="16.8">
      <c r="A95" s="283">
        <v>7</v>
      </c>
      <c r="B95" s="333" t="s">
        <v>888</v>
      </c>
      <c r="C95" s="312" t="s">
        <v>837</v>
      </c>
      <c r="D95" s="333">
        <v>2</v>
      </c>
      <c r="E95" s="291"/>
    </row>
    <row r="96" spans="1:5" ht="33.6">
      <c r="A96" s="283">
        <v>8</v>
      </c>
      <c r="B96" s="284"/>
      <c r="C96" s="284" t="s">
        <v>918</v>
      </c>
      <c r="D96" s="338">
        <v>2</v>
      </c>
      <c r="E96" s="284"/>
    </row>
    <row r="97" spans="1:8" ht="16.8">
      <c r="A97" s="338"/>
      <c r="B97" s="337" t="s">
        <v>889</v>
      </c>
      <c r="C97" s="138" t="s">
        <v>836</v>
      </c>
      <c r="D97" s="149" t="s">
        <v>143</v>
      </c>
      <c r="E97" s="284"/>
    </row>
    <row r="98" spans="1:8" ht="16.8">
      <c r="A98" s="338"/>
      <c r="B98" s="337" t="s">
        <v>890</v>
      </c>
      <c r="C98" s="138" t="s">
        <v>838</v>
      </c>
      <c r="D98" s="149" t="s">
        <v>143</v>
      </c>
      <c r="E98" s="284"/>
    </row>
    <row r="99" spans="1:8" ht="16.8">
      <c r="A99" s="338"/>
      <c r="B99" s="284"/>
      <c r="C99" s="338" t="s">
        <v>34</v>
      </c>
      <c r="D99" s="338">
        <f>D89+D90+D91+D92+D93+D94+D96+D95</f>
        <v>17</v>
      </c>
      <c r="E99" s="284"/>
    </row>
    <row r="100" spans="1:8" ht="16.8">
      <c r="A100" s="482" t="s">
        <v>907</v>
      </c>
      <c r="B100" s="483"/>
      <c r="C100" s="289"/>
      <c r="D100" s="289"/>
      <c r="E100" s="289"/>
    </row>
    <row r="101" spans="1:8" ht="16.8">
      <c r="A101" s="338" t="s">
        <v>894</v>
      </c>
      <c r="B101" s="338" t="s">
        <v>71</v>
      </c>
      <c r="C101" s="338" t="s">
        <v>3</v>
      </c>
      <c r="D101" s="338" t="s">
        <v>4</v>
      </c>
      <c r="E101" s="338" t="s">
        <v>8</v>
      </c>
    </row>
    <row r="102" spans="1:8" ht="16.8">
      <c r="A102" s="283">
        <v>1</v>
      </c>
      <c r="B102" s="333" t="s">
        <v>860</v>
      </c>
      <c r="C102" s="120" t="s">
        <v>861</v>
      </c>
      <c r="D102" s="333">
        <v>5</v>
      </c>
      <c r="E102" s="283" t="s">
        <v>767</v>
      </c>
    </row>
    <row r="103" spans="1:8" ht="62.4">
      <c r="A103" s="283">
        <v>2</v>
      </c>
      <c r="B103" s="333" t="s">
        <v>862</v>
      </c>
      <c r="C103" s="120" t="s">
        <v>863</v>
      </c>
      <c r="D103" s="333">
        <v>7</v>
      </c>
      <c r="E103" s="291"/>
    </row>
    <row r="104" spans="1:8" ht="16.8">
      <c r="A104" s="338"/>
      <c r="B104" s="139" t="s">
        <v>864</v>
      </c>
      <c r="C104" s="138" t="s">
        <v>865</v>
      </c>
      <c r="D104" s="149" t="s">
        <v>145</v>
      </c>
      <c r="E104" s="284"/>
    </row>
    <row r="105" spans="1:8" ht="16.8">
      <c r="A105" s="338"/>
      <c r="B105" s="139" t="s">
        <v>866</v>
      </c>
      <c r="C105" s="138" t="s">
        <v>867</v>
      </c>
      <c r="D105" s="149" t="s">
        <v>143</v>
      </c>
      <c r="E105" s="284"/>
    </row>
    <row r="106" spans="1:8" ht="16.8">
      <c r="A106" s="338"/>
      <c r="B106" s="139" t="s">
        <v>868</v>
      </c>
      <c r="C106" s="138" t="s">
        <v>869</v>
      </c>
      <c r="D106" s="149" t="s">
        <v>145</v>
      </c>
      <c r="E106" s="284"/>
    </row>
    <row r="107" spans="1:8" ht="16.8">
      <c r="A107" s="338"/>
      <c r="B107" s="139" t="s">
        <v>870</v>
      </c>
      <c r="C107" s="138" t="s">
        <v>871</v>
      </c>
      <c r="D107" s="149" t="s">
        <v>143</v>
      </c>
      <c r="E107" s="284"/>
    </row>
    <row r="108" spans="1:8" ht="16.8">
      <c r="A108" s="338"/>
      <c r="B108" s="139" t="s">
        <v>872</v>
      </c>
      <c r="C108" s="138" t="s">
        <v>873</v>
      </c>
      <c r="D108" s="149" t="s">
        <v>874</v>
      </c>
      <c r="E108" s="284"/>
    </row>
    <row r="109" spans="1:8" ht="16.8">
      <c r="A109" s="338"/>
      <c r="B109" s="284"/>
      <c r="C109" s="338" t="s">
        <v>34</v>
      </c>
      <c r="D109" s="338">
        <f>SUM(D101:D103)</f>
        <v>12</v>
      </c>
      <c r="E109" s="284"/>
    </row>
    <row r="110" spans="1:8" ht="16.8">
      <c r="A110" s="484" t="s">
        <v>34</v>
      </c>
      <c r="B110" s="484"/>
      <c r="C110" s="484"/>
      <c r="D110" s="302">
        <f ca="1">D109+D99+D86+D72+D61+D45+D33+D23+D11</f>
        <v>150</v>
      </c>
      <c r="E110" s="289"/>
      <c r="H110" s="293"/>
    </row>
  </sheetData>
  <mergeCells count="14">
    <mergeCell ref="A110:C110"/>
    <mergeCell ref="A52:A55"/>
    <mergeCell ref="A46:B46"/>
    <mergeCell ref="A62:B62"/>
    <mergeCell ref="A73:B73"/>
    <mergeCell ref="B83:C83"/>
    <mergeCell ref="A87:B87"/>
    <mergeCell ref="A100:B100"/>
    <mergeCell ref="A2:E2"/>
    <mergeCell ref="A3:B3"/>
    <mergeCell ref="B51:C51"/>
    <mergeCell ref="A12:B12"/>
    <mergeCell ref="A24:B24"/>
    <mergeCell ref="A34:B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7" workbookViewId="0">
      <selection activeCell="G15" sqref="G15"/>
    </sheetView>
  </sheetViews>
  <sheetFormatPr defaultRowHeight="14.4"/>
  <cols>
    <col min="1" max="1" width="5.88671875" bestFit="1" customWidth="1"/>
    <col min="2" max="2" width="11.88671875" customWidth="1"/>
    <col min="3" max="3" width="31.88671875" customWidth="1"/>
    <col min="4" max="4" width="10" customWidth="1"/>
    <col min="5" max="5" width="16.88671875" customWidth="1"/>
  </cols>
  <sheetData>
    <row r="1" spans="1:5" ht="31.2">
      <c r="A1" s="318" t="s">
        <v>1</v>
      </c>
      <c r="B1" s="318" t="s">
        <v>690</v>
      </c>
      <c r="C1" s="318" t="s">
        <v>3</v>
      </c>
      <c r="D1" s="318" t="s">
        <v>5</v>
      </c>
      <c r="E1" s="318" t="s">
        <v>170</v>
      </c>
    </row>
    <row r="2" spans="1:5" ht="15.75" customHeight="1">
      <c r="A2" s="441" t="s">
        <v>472</v>
      </c>
      <c r="B2" s="441"/>
      <c r="C2" s="441"/>
      <c r="D2" s="315"/>
      <c r="E2" s="315"/>
    </row>
    <row r="3" spans="1:5" ht="15.6">
      <c r="A3" s="444" t="s">
        <v>930</v>
      </c>
      <c r="B3" s="444"/>
      <c r="C3" s="444"/>
      <c r="D3" s="444"/>
      <c r="E3" s="444"/>
    </row>
    <row r="4" spans="1:5" ht="15.6">
      <c r="A4" s="316">
        <v>1</v>
      </c>
      <c r="B4" s="316" t="s">
        <v>138</v>
      </c>
      <c r="C4" s="197" t="s">
        <v>11</v>
      </c>
      <c r="D4" s="316"/>
      <c r="E4" s="440" t="s">
        <v>380</v>
      </c>
    </row>
    <row r="5" spans="1:5" ht="15.6">
      <c r="A5" s="316">
        <v>2</v>
      </c>
      <c r="B5" s="316" t="s">
        <v>139</v>
      </c>
      <c r="C5" s="197" t="s">
        <v>12</v>
      </c>
      <c r="D5" s="316"/>
      <c r="E5" s="440"/>
    </row>
    <row r="6" spans="1:5" ht="15.6">
      <c r="A6" s="316">
        <v>3</v>
      </c>
      <c r="B6" s="316" t="s">
        <v>140</v>
      </c>
      <c r="C6" s="197" t="s">
        <v>13</v>
      </c>
      <c r="D6" s="316"/>
      <c r="E6" s="440"/>
    </row>
    <row r="7" spans="1:5" ht="15.6">
      <c r="A7" s="316">
        <v>4</v>
      </c>
      <c r="B7" s="316" t="s">
        <v>137</v>
      </c>
      <c r="C7" s="197" t="s">
        <v>172</v>
      </c>
      <c r="D7" s="316"/>
      <c r="E7" s="440"/>
    </row>
    <row r="8" spans="1:5" ht="15.6">
      <c r="A8" s="316">
        <v>5</v>
      </c>
      <c r="B8" s="316" t="s">
        <v>141</v>
      </c>
      <c r="C8" s="197" t="s">
        <v>15</v>
      </c>
      <c r="D8" s="316"/>
      <c r="E8" s="440"/>
    </row>
    <row r="9" spans="1:5" ht="15.6">
      <c r="A9" s="316">
        <v>6</v>
      </c>
      <c r="B9" s="316" t="s">
        <v>81</v>
      </c>
      <c r="C9" s="197" t="s">
        <v>16</v>
      </c>
      <c r="D9" s="316"/>
      <c r="E9" s="316" t="s">
        <v>96</v>
      </c>
    </row>
    <row r="10" spans="1:5" ht="15.6">
      <c r="A10" s="316">
        <v>7</v>
      </c>
      <c r="B10" s="316" t="s">
        <v>134</v>
      </c>
      <c r="C10" s="197" t="s">
        <v>17</v>
      </c>
      <c r="D10" s="316"/>
      <c r="E10" s="440" t="s">
        <v>382</v>
      </c>
    </row>
    <row r="11" spans="1:5" ht="15.6">
      <c r="A11" s="316">
        <v>8</v>
      </c>
      <c r="B11" s="316" t="s">
        <v>135</v>
      </c>
      <c r="C11" s="197" t="s">
        <v>18</v>
      </c>
      <c r="D11" s="316"/>
      <c r="E11" s="440"/>
    </row>
    <row r="12" spans="1:5" ht="15.6">
      <c r="A12" s="316">
        <v>9</v>
      </c>
      <c r="B12" s="316" t="s">
        <v>136</v>
      </c>
      <c r="C12" s="197" t="s">
        <v>19</v>
      </c>
      <c r="D12" s="316"/>
      <c r="E12" s="440"/>
    </row>
    <row r="13" spans="1:5" ht="15.6">
      <c r="A13" s="316">
        <v>10</v>
      </c>
      <c r="B13" s="316" t="s">
        <v>146</v>
      </c>
      <c r="C13" s="197" t="s">
        <v>20</v>
      </c>
      <c r="D13" s="316"/>
      <c r="E13" s="440" t="s">
        <v>174</v>
      </c>
    </row>
    <row r="14" spans="1:5" ht="15.6">
      <c r="A14" s="316">
        <v>11</v>
      </c>
      <c r="B14" s="316" t="s">
        <v>233</v>
      </c>
      <c r="C14" s="197" t="s">
        <v>21</v>
      </c>
      <c r="D14" s="316"/>
      <c r="E14" s="440"/>
    </row>
    <row r="15" spans="1:5" ht="15.6">
      <c r="A15" s="316">
        <v>12</v>
      </c>
      <c r="B15" s="316" t="s">
        <v>147</v>
      </c>
      <c r="C15" s="197" t="s">
        <v>22</v>
      </c>
      <c r="D15" s="316"/>
      <c r="E15" s="440"/>
    </row>
    <row r="16" spans="1:5" ht="15.6">
      <c r="A16" s="316">
        <v>13</v>
      </c>
      <c r="B16" s="316" t="s">
        <v>79</v>
      </c>
      <c r="C16" s="197" t="s">
        <v>23</v>
      </c>
      <c r="D16" s="316"/>
      <c r="E16" s="440" t="s">
        <v>382</v>
      </c>
    </row>
    <row r="17" spans="1:5" ht="15.6">
      <c r="A17" s="316">
        <v>14</v>
      </c>
      <c r="B17" s="316" t="s">
        <v>80</v>
      </c>
      <c r="C17" s="197" t="s">
        <v>24</v>
      </c>
      <c r="D17" s="316"/>
      <c r="E17" s="440"/>
    </row>
    <row r="18" spans="1:5" ht="15.6">
      <c r="A18" s="440">
        <v>15</v>
      </c>
      <c r="B18" s="485" t="s">
        <v>914</v>
      </c>
      <c r="C18" s="197" t="s">
        <v>919</v>
      </c>
      <c r="D18" s="440"/>
      <c r="E18" s="440"/>
    </row>
    <row r="19" spans="1:5" ht="15.6">
      <c r="A19" s="440"/>
      <c r="B19" s="485"/>
      <c r="C19" s="197" t="s">
        <v>920</v>
      </c>
      <c r="D19" s="440"/>
      <c r="E19" s="440"/>
    </row>
    <row r="20" spans="1:5" ht="15.75" customHeight="1">
      <c r="A20" s="316">
        <v>16</v>
      </c>
      <c r="B20" s="486" t="s">
        <v>921</v>
      </c>
      <c r="C20" s="486"/>
      <c r="D20" s="317"/>
      <c r="E20" s="440"/>
    </row>
    <row r="21" spans="1:5" ht="15.6">
      <c r="A21" s="320">
        <v>16.100000000000001</v>
      </c>
      <c r="B21" s="321" t="s">
        <v>910</v>
      </c>
      <c r="C21" s="321" t="s">
        <v>911</v>
      </c>
      <c r="D21" s="316"/>
      <c r="E21" s="440"/>
    </row>
    <row r="22" spans="1:5" ht="31.2">
      <c r="A22" s="320">
        <v>16.2</v>
      </c>
      <c r="B22" s="321" t="s">
        <v>912</v>
      </c>
      <c r="C22" s="321" t="s">
        <v>913</v>
      </c>
      <c r="D22" s="316"/>
      <c r="E22" s="440"/>
    </row>
    <row r="23" spans="1:5" ht="15.6">
      <c r="A23" s="316">
        <v>17</v>
      </c>
      <c r="B23" s="316" t="s">
        <v>152</v>
      </c>
      <c r="C23" s="197" t="s">
        <v>28</v>
      </c>
      <c r="D23" s="316"/>
      <c r="E23" s="316" t="s">
        <v>176</v>
      </c>
    </row>
    <row r="24" spans="1:5" ht="15.6">
      <c r="A24" s="316">
        <v>8</v>
      </c>
      <c r="B24" s="316"/>
      <c r="C24" s="197" t="s">
        <v>29</v>
      </c>
      <c r="D24" s="316"/>
      <c r="E24" s="316" t="s">
        <v>177</v>
      </c>
    </row>
    <row r="25" spans="1:5" ht="15.6">
      <c r="A25" s="316">
        <v>19</v>
      </c>
      <c r="B25" s="316" t="s">
        <v>148</v>
      </c>
      <c r="C25" s="197" t="s">
        <v>459</v>
      </c>
      <c r="D25" s="322"/>
      <c r="E25" s="322"/>
    </row>
    <row r="26" spans="1:5" ht="16.2">
      <c r="A26" s="316">
        <v>20</v>
      </c>
      <c r="B26" s="442" t="s">
        <v>800</v>
      </c>
      <c r="C26" s="442"/>
      <c r="D26" s="322"/>
      <c r="E26" s="322"/>
    </row>
    <row r="27" spans="1:5" ht="15.6">
      <c r="A27" s="316">
        <v>20.100000000000001</v>
      </c>
      <c r="B27" s="195" t="s">
        <v>90</v>
      </c>
      <c r="C27" s="321" t="s">
        <v>30</v>
      </c>
      <c r="D27" s="322"/>
      <c r="E27" s="322"/>
    </row>
    <row r="28" spans="1:5" ht="15.6">
      <c r="A28" s="316">
        <v>20.2</v>
      </c>
      <c r="B28" s="195" t="s">
        <v>92</v>
      </c>
      <c r="C28" s="321" t="s">
        <v>31</v>
      </c>
      <c r="D28" s="322"/>
      <c r="E28" s="322"/>
    </row>
    <row r="29" spans="1:5" ht="15.6">
      <c r="A29" s="316">
        <v>20.3</v>
      </c>
      <c r="B29" s="195" t="s">
        <v>681</v>
      </c>
      <c r="C29" s="321" t="s">
        <v>62</v>
      </c>
      <c r="D29" s="322"/>
      <c r="E29" s="322"/>
    </row>
    <row r="30" spans="1:5" ht="16.2">
      <c r="A30" s="316">
        <v>21</v>
      </c>
      <c r="B30" s="442" t="s">
        <v>922</v>
      </c>
      <c r="C30" s="442"/>
      <c r="D30" s="323"/>
      <c r="E30" s="316"/>
    </row>
    <row r="31" spans="1:5" ht="15.6">
      <c r="A31" s="195">
        <v>21.1</v>
      </c>
      <c r="B31" s="195" t="s">
        <v>95</v>
      </c>
      <c r="C31" s="321" t="s">
        <v>32</v>
      </c>
      <c r="D31" s="195"/>
      <c r="E31" s="487" t="s">
        <v>805</v>
      </c>
    </row>
    <row r="32" spans="1:5" ht="15.6">
      <c r="A32" s="195">
        <v>21.2</v>
      </c>
      <c r="B32" s="195" t="s">
        <v>234</v>
      </c>
      <c r="C32" s="321" t="s">
        <v>97</v>
      </c>
      <c r="D32" s="195"/>
      <c r="E32" s="487"/>
    </row>
    <row r="33" spans="1:5" ht="15.6">
      <c r="A33" s="316"/>
      <c r="B33" s="441" t="s">
        <v>34</v>
      </c>
      <c r="C33" s="441"/>
      <c r="D33" s="318"/>
      <c r="E33" s="316"/>
    </row>
    <row r="34" spans="1:5" ht="15.75" customHeight="1">
      <c r="A34" s="441" t="s">
        <v>35</v>
      </c>
      <c r="B34" s="441"/>
      <c r="C34" s="441"/>
      <c r="D34" s="315"/>
      <c r="E34" s="315"/>
    </row>
    <row r="35" spans="1:5" ht="15.6">
      <c r="A35" s="444" t="s">
        <v>453</v>
      </c>
      <c r="B35" s="444"/>
      <c r="C35" s="444"/>
      <c r="D35" s="444"/>
      <c r="E35" s="444"/>
    </row>
    <row r="36" spans="1:5" ht="15.6">
      <c r="A36" s="316">
        <v>22</v>
      </c>
      <c r="B36" s="316" t="s">
        <v>151</v>
      </c>
      <c r="C36" s="197" t="s">
        <v>460</v>
      </c>
      <c r="D36" s="316"/>
      <c r="E36" s="316" t="s">
        <v>183</v>
      </c>
    </row>
    <row r="37" spans="1:5" ht="15.6">
      <c r="A37" s="316">
        <v>23</v>
      </c>
      <c r="B37" s="316" t="s">
        <v>424</v>
      </c>
      <c r="C37" s="197" t="s">
        <v>37</v>
      </c>
      <c r="D37" s="316"/>
      <c r="E37" s="440" t="s">
        <v>806</v>
      </c>
    </row>
    <row r="38" spans="1:5" ht="15.6">
      <c r="A38" s="316">
        <v>24</v>
      </c>
      <c r="B38" s="316" t="s">
        <v>425</v>
      </c>
      <c r="C38" s="197" t="s">
        <v>38</v>
      </c>
      <c r="D38" s="316"/>
      <c r="E38" s="440"/>
    </row>
    <row r="39" spans="1:5" ht="15.6">
      <c r="A39" s="316">
        <v>25</v>
      </c>
      <c r="B39" s="316" t="s">
        <v>429</v>
      </c>
      <c r="C39" s="197" t="s">
        <v>463</v>
      </c>
      <c r="D39" s="316"/>
      <c r="E39" s="316" t="s">
        <v>183</v>
      </c>
    </row>
    <row r="40" spans="1:5" ht="15.6">
      <c r="A40" s="316">
        <v>26</v>
      </c>
      <c r="B40" s="316" t="s">
        <v>807</v>
      </c>
      <c r="C40" s="197" t="s">
        <v>808</v>
      </c>
      <c r="D40" s="316"/>
      <c r="E40" s="440" t="s">
        <v>91</v>
      </c>
    </row>
    <row r="41" spans="1:5" ht="15.6">
      <c r="A41" s="316">
        <v>7</v>
      </c>
      <c r="B41" s="316" t="s">
        <v>809</v>
      </c>
      <c r="C41" s="197" t="s">
        <v>810</v>
      </c>
      <c r="D41" s="316"/>
      <c r="E41" s="440"/>
    </row>
    <row r="42" spans="1:5" ht="15.6">
      <c r="A42" s="316">
        <v>28</v>
      </c>
      <c r="B42" s="316" t="s">
        <v>811</v>
      </c>
      <c r="C42" s="197" t="s">
        <v>812</v>
      </c>
      <c r="D42" s="316"/>
      <c r="E42" s="440"/>
    </row>
    <row r="43" spans="1:5" ht="15.6">
      <c r="A43" s="316">
        <v>29</v>
      </c>
      <c r="B43" s="316" t="s">
        <v>813</v>
      </c>
      <c r="C43" s="197" t="s">
        <v>814</v>
      </c>
      <c r="D43" s="316"/>
      <c r="E43" s="440"/>
    </row>
    <row r="44" spans="1:5" ht="15.6">
      <c r="A44" s="316">
        <v>30</v>
      </c>
      <c r="B44" s="316" t="s">
        <v>916</v>
      </c>
      <c r="C44" s="197" t="s">
        <v>815</v>
      </c>
      <c r="D44" s="316"/>
      <c r="E44" s="440"/>
    </row>
    <row r="45" spans="1:5" ht="15.6">
      <c r="A45" s="316">
        <v>31</v>
      </c>
      <c r="B45" s="316" t="s">
        <v>877</v>
      </c>
      <c r="C45" s="197" t="s">
        <v>923</v>
      </c>
      <c r="D45" s="316"/>
      <c r="E45" s="440"/>
    </row>
    <row r="46" spans="1:5" ht="15.6">
      <c r="A46" s="316">
        <v>32</v>
      </c>
      <c r="B46" s="316" t="s">
        <v>817</v>
      </c>
      <c r="C46" s="197" t="s">
        <v>818</v>
      </c>
      <c r="D46" s="316"/>
      <c r="E46" s="440"/>
    </row>
    <row r="47" spans="1:5" ht="15.6">
      <c r="A47" s="316">
        <v>33</v>
      </c>
      <c r="B47" s="316" t="s">
        <v>878</v>
      </c>
      <c r="C47" s="197" t="s">
        <v>819</v>
      </c>
      <c r="D47" s="316"/>
      <c r="E47" s="440"/>
    </row>
    <row r="48" spans="1:5" ht="15.6">
      <c r="A48" s="316">
        <v>34</v>
      </c>
      <c r="B48" s="324" t="s">
        <v>886</v>
      </c>
      <c r="C48" s="325" t="s">
        <v>891</v>
      </c>
      <c r="D48" s="316"/>
      <c r="E48" s="440"/>
    </row>
    <row r="49" spans="1:5" ht="15.6">
      <c r="A49" s="316">
        <v>35</v>
      </c>
      <c r="B49" s="316" t="s">
        <v>820</v>
      </c>
      <c r="C49" s="197" t="s">
        <v>821</v>
      </c>
      <c r="D49" s="316"/>
      <c r="E49" s="440"/>
    </row>
    <row r="50" spans="1:5" ht="15.6">
      <c r="A50" s="316">
        <v>36</v>
      </c>
      <c r="B50" s="316" t="s">
        <v>822</v>
      </c>
      <c r="C50" s="197" t="s">
        <v>823</v>
      </c>
      <c r="D50" s="316"/>
      <c r="E50" s="440"/>
    </row>
    <row r="51" spans="1:5" ht="15.6">
      <c r="A51" s="316">
        <v>37</v>
      </c>
      <c r="B51" s="316" t="s">
        <v>824</v>
      </c>
      <c r="C51" s="197" t="s">
        <v>825</v>
      </c>
      <c r="D51" s="316"/>
      <c r="E51" s="440"/>
    </row>
    <row r="52" spans="1:5" ht="15.6">
      <c r="A52" s="316">
        <v>38</v>
      </c>
      <c r="B52" s="316" t="s">
        <v>880</v>
      </c>
      <c r="C52" s="197" t="s">
        <v>826</v>
      </c>
      <c r="D52" s="316"/>
      <c r="E52" s="440"/>
    </row>
    <row r="53" spans="1:5" ht="15.6">
      <c r="A53" s="316">
        <v>39</v>
      </c>
      <c r="B53" s="316" t="s">
        <v>879</v>
      </c>
      <c r="C53" s="197" t="s">
        <v>827</v>
      </c>
      <c r="D53" s="316"/>
      <c r="E53" s="440"/>
    </row>
    <row r="54" spans="1:5" ht="15.6">
      <c r="A54" s="316">
        <v>40</v>
      </c>
      <c r="B54" s="316" t="s">
        <v>881</v>
      </c>
      <c r="C54" s="197" t="s">
        <v>828</v>
      </c>
      <c r="D54" s="316"/>
      <c r="E54" s="440"/>
    </row>
    <row r="55" spans="1:5" ht="15.6">
      <c r="A55" s="316">
        <v>41</v>
      </c>
      <c r="B55" s="316" t="s">
        <v>829</v>
      </c>
      <c r="C55" s="197" t="s">
        <v>830</v>
      </c>
      <c r="D55" s="316"/>
      <c r="E55" s="440"/>
    </row>
    <row r="56" spans="1:5" ht="15.6">
      <c r="A56" s="316">
        <v>42</v>
      </c>
      <c r="B56" s="316" t="s">
        <v>831</v>
      </c>
      <c r="C56" s="197" t="s">
        <v>832</v>
      </c>
      <c r="D56" s="316"/>
      <c r="E56" s="440"/>
    </row>
    <row r="57" spans="1:5" ht="15.6">
      <c r="A57" s="316">
        <v>43</v>
      </c>
      <c r="B57" s="324" t="s">
        <v>924</v>
      </c>
      <c r="C57" s="325" t="s">
        <v>833</v>
      </c>
      <c r="D57" s="316"/>
      <c r="E57" s="440"/>
    </row>
    <row r="58" spans="1:5" ht="15.6">
      <c r="A58" s="316">
        <v>44</v>
      </c>
      <c r="B58" s="316" t="s">
        <v>925</v>
      </c>
      <c r="C58" s="197" t="s">
        <v>834</v>
      </c>
      <c r="D58" s="316"/>
      <c r="E58" s="440"/>
    </row>
    <row r="59" spans="1:5" ht="31.2">
      <c r="A59" s="316">
        <v>45</v>
      </c>
      <c r="B59" s="316" t="s">
        <v>926</v>
      </c>
      <c r="C59" s="197" t="s">
        <v>835</v>
      </c>
      <c r="D59" s="316"/>
      <c r="E59" s="440"/>
    </row>
    <row r="60" spans="1:5" ht="15.6">
      <c r="A60" s="316">
        <v>46</v>
      </c>
      <c r="B60" s="316" t="s">
        <v>917</v>
      </c>
      <c r="C60" s="197" t="s">
        <v>908</v>
      </c>
      <c r="D60" s="316"/>
      <c r="E60" s="322"/>
    </row>
    <row r="61" spans="1:5" ht="15.6">
      <c r="A61" s="316">
        <v>47</v>
      </c>
      <c r="B61" s="316" t="s">
        <v>888</v>
      </c>
      <c r="C61" s="197" t="s">
        <v>837</v>
      </c>
      <c r="D61" s="316"/>
      <c r="E61" s="322"/>
    </row>
    <row r="62" spans="1:5" ht="15.6">
      <c r="A62" s="316">
        <v>48</v>
      </c>
      <c r="B62" s="444" t="s">
        <v>895</v>
      </c>
      <c r="C62" s="444"/>
      <c r="D62" s="318"/>
      <c r="E62" s="316"/>
    </row>
    <row r="63" spans="1:5" ht="15.6">
      <c r="A63" s="195">
        <v>48.1</v>
      </c>
      <c r="B63" s="316" t="s">
        <v>889</v>
      </c>
      <c r="C63" s="321" t="s">
        <v>836</v>
      </c>
      <c r="D63" s="195"/>
      <c r="E63" s="440" t="s">
        <v>91</v>
      </c>
    </row>
    <row r="64" spans="1:5" ht="15.6">
      <c r="A64" s="195">
        <v>48.2</v>
      </c>
      <c r="B64" s="316" t="s">
        <v>890</v>
      </c>
      <c r="C64" s="321" t="s">
        <v>927</v>
      </c>
      <c r="D64" s="195"/>
      <c r="E64" s="440"/>
    </row>
    <row r="65" spans="1:5" ht="15.6">
      <c r="A65" s="316"/>
      <c r="B65" s="316"/>
      <c r="C65" s="318" t="s">
        <v>34</v>
      </c>
      <c r="D65" s="318"/>
      <c r="E65" s="316"/>
    </row>
    <row r="66" spans="1:5" ht="15.75" customHeight="1">
      <c r="A66" s="441" t="s">
        <v>839</v>
      </c>
      <c r="B66" s="441"/>
      <c r="C66" s="441"/>
      <c r="D66" s="315"/>
      <c r="E66" s="315"/>
    </row>
    <row r="67" spans="1:5" ht="15.6">
      <c r="A67" s="316">
        <v>47</v>
      </c>
      <c r="B67" s="316" t="s">
        <v>882</v>
      </c>
      <c r="C67" s="197" t="s">
        <v>840</v>
      </c>
      <c r="D67" s="316"/>
      <c r="E67" s="440" t="s">
        <v>91</v>
      </c>
    </row>
    <row r="68" spans="1:5" ht="15.6">
      <c r="A68" s="316">
        <v>48</v>
      </c>
      <c r="B68" s="316" t="s">
        <v>883</v>
      </c>
      <c r="C68" s="197" t="s">
        <v>841</v>
      </c>
      <c r="D68" s="316"/>
      <c r="E68" s="440"/>
    </row>
    <row r="69" spans="1:5" ht="15.6">
      <c r="A69" s="316">
        <v>49</v>
      </c>
      <c r="B69" s="316" t="s">
        <v>928</v>
      </c>
      <c r="C69" s="197" t="s">
        <v>842</v>
      </c>
      <c r="D69" s="316"/>
      <c r="E69" s="440"/>
    </row>
    <row r="70" spans="1:5" ht="15.6">
      <c r="A70" s="316">
        <v>50</v>
      </c>
      <c r="B70" s="316" t="s">
        <v>887</v>
      </c>
      <c r="C70" s="197" t="s">
        <v>843</v>
      </c>
      <c r="D70" s="316"/>
      <c r="E70" s="440"/>
    </row>
    <row r="71" spans="1:5" ht="15.6">
      <c r="A71" s="316">
        <v>51</v>
      </c>
      <c r="B71" s="316" t="s">
        <v>885</v>
      </c>
      <c r="C71" s="197" t="s">
        <v>844</v>
      </c>
      <c r="D71" s="316"/>
      <c r="E71" s="440"/>
    </row>
    <row r="72" spans="1:5" ht="15.6">
      <c r="A72" s="316">
        <v>52</v>
      </c>
      <c r="B72" s="316" t="s">
        <v>845</v>
      </c>
      <c r="C72" s="197" t="s">
        <v>846</v>
      </c>
      <c r="D72" s="316"/>
      <c r="E72" s="440"/>
    </row>
    <row r="73" spans="1:5" ht="15.6">
      <c r="A73" s="316">
        <v>53</v>
      </c>
      <c r="B73" s="316" t="s">
        <v>884</v>
      </c>
      <c r="C73" s="197" t="s">
        <v>847</v>
      </c>
      <c r="D73" s="316"/>
      <c r="E73" s="440"/>
    </row>
    <row r="74" spans="1:5" ht="15.6">
      <c r="A74" s="316">
        <v>54</v>
      </c>
      <c r="B74" s="316" t="s">
        <v>848</v>
      </c>
      <c r="C74" s="197" t="s">
        <v>849</v>
      </c>
      <c r="D74" s="316"/>
      <c r="E74" s="440"/>
    </row>
    <row r="75" spans="1:5" ht="15.6">
      <c r="A75" s="316">
        <v>55</v>
      </c>
      <c r="B75" s="316" t="s">
        <v>850</v>
      </c>
      <c r="C75" s="197" t="s">
        <v>851</v>
      </c>
      <c r="D75" s="316"/>
      <c r="E75" s="440"/>
    </row>
    <row r="76" spans="1:5" ht="15.6">
      <c r="A76" s="316">
        <v>56</v>
      </c>
      <c r="B76" s="316" t="s">
        <v>852</v>
      </c>
      <c r="C76" s="197" t="s">
        <v>853</v>
      </c>
      <c r="D76" s="316"/>
      <c r="E76" s="440"/>
    </row>
    <row r="77" spans="1:5" ht="15.6">
      <c r="A77" s="316">
        <v>57</v>
      </c>
      <c r="B77" s="316" t="s">
        <v>854</v>
      </c>
      <c r="C77" s="197" t="s">
        <v>855</v>
      </c>
      <c r="D77" s="316"/>
      <c r="E77" s="440"/>
    </row>
    <row r="78" spans="1:5" ht="15.6">
      <c r="A78" s="316"/>
      <c r="B78" s="316"/>
      <c r="C78" s="318" t="s">
        <v>34</v>
      </c>
      <c r="D78" s="316"/>
      <c r="E78" s="318"/>
    </row>
    <row r="79" spans="1:5" ht="15.75" customHeight="1">
      <c r="A79" s="441" t="s">
        <v>688</v>
      </c>
      <c r="B79" s="441"/>
      <c r="C79" s="441"/>
      <c r="D79" s="315"/>
      <c r="E79" s="315"/>
    </row>
    <row r="80" spans="1:5" ht="15.6">
      <c r="A80" s="316">
        <v>58</v>
      </c>
      <c r="B80" s="316" t="s">
        <v>856</v>
      </c>
      <c r="C80" s="197" t="s">
        <v>857</v>
      </c>
      <c r="D80" s="316"/>
      <c r="E80" s="440" t="s">
        <v>91</v>
      </c>
    </row>
    <row r="81" spans="1:5" ht="15.6">
      <c r="A81" s="316">
        <v>59</v>
      </c>
      <c r="B81" s="316" t="s">
        <v>858</v>
      </c>
      <c r="C81" s="197" t="s">
        <v>859</v>
      </c>
      <c r="D81" s="316"/>
      <c r="E81" s="440"/>
    </row>
    <row r="82" spans="1:5" ht="31.2">
      <c r="A82" s="316">
        <v>60</v>
      </c>
      <c r="B82" s="316" t="s">
        <v>860</v>
      </c>
      <c r="C82" s="197" t="s">
        <v>861</v>
      </c>
      <c r="D82" s="316"/>
      <c r="E82" s="440"/>
    </row>
    <row r="83" spans="1:5" ht="78">
      <c r="A83" s="316">
        <v>61</v>
      </c>
      <c r="B83" s="316" t="s">
        <v>862</v>
      </c>
      <c r="C83" s="197" t="s">
        <v>929</v>
      </c>
      <c r="D83" s="316"/>
      <c r="E83" s="440"/>
    </row>
    <row r="84" spans="1:5" ht="15.6">
      <c r="A84" s="195">
        <v>61.1</v>
      </c>
      <c r="B84" s="195" t="s">
        <v>864</v>
      </c>
      <c r="C84" s="321" t="s">
        <v>865</v>
      </c>
      <c r="D84" s="195"/>
      <c r="E84" s="440"/>
    </row>
    <row r="85" spans="1:5" ht="31.2">
      <c r="A85" s="195">
        <v>61.2</v>
      </c>
      <c r="B85" s="195" t="s">
        <v>866</v>
      </c>
      <c r="C85" s="321" t="s">
        <v>867</v>
      </c>
      <c r="D85" s="195"/>
      <c r="E85" s="440"/>
    </row>
    <row r="86" spans="1:5" ht="15.6">
      <c r="A86" s="195">
        <v>61.3</v>
      </c>
      <c r="B86" s="195" t="s">
        <v>868</v>
      </c>
      <c r="C86" s="321" t="s">
        <v>869</v>
      </c>
      <c r="D86" s="195"/>
      <c r="E86" s="440"/>
    </row>
    <row r="87" spans="1:5" ht="15.6">
      <c r="A87" s="195">
        <v>61.4</v>
      </c>
      <c r="B87" s="195" t="s">
        <v>870</v>
      </c>
      <c r="C87" s="321" t="s">
        <v>871</v>
      </c>
      <c r="D87" s="195"/>
      <c r="E87" s="440"/>
    </row>
    <row r="88" spans="1:5" ht="15.6">
      <c r="A88" s="195">
        <v>61.5</v>
      </c>
      <c r="B88" s="195" t="s">
        <v>872</v>
      </c>
      <c r="C88" s="321" t="s">
        <v>873</v>
      </c>
      <c r="D88" s="195"/>
      <c r="E88" s="440"/>
    </row>
    <row r="89" spans="1:5" ht="15.6">
      <c r="A89" s="316"/>
      <c r="B89" s="316"/>
      <c r="C89" s="318" t="s">
        <v>34</v>
      </c>
      <c r="D89" s="318"/>
      <c r="E89" s="316"/>
    </row>
    <row r="90" spans="1:5" ht="15.6">
      <c r="A90" s="197"/>
      <c r="B90" s="316"/>
      <c r="C90" s="318" t="s">
        <v>69</v>
      </c>
      <c r="D90" s="318"/>
      <c r="E90" s="316"/>
    </row>
  </sheetData>
  <mergeCells count="24">
    <mergeCell ref="E63:E64"/>
    <mergeCell ref="E67:E77"/>
    <mergeCell ref="E80:E88"/>
    <mergeCell ref="A2:C2"/>
    <mergeCell ref="A34:C34"/>
    <mergeCell ref="A66:C66"/>
    <mergeCell ref="A79:C79"/>
    <mergeCell ref="B20:C20"/>
    <mergeCell ref="B33:C33"/>
    <mergeCell ref="A35:E35"/>
    <mergeCell ref="E37:E38"/>
    <mergeCell ref="E40:E59"/>
    <mergeCell ref="B62:C62"/>
    <mergeCell ref="B26:C26"/>
    <mergeCell ref="B30:C30"/>
    <mergeCell ref="E31:E32"/>
    <mergeCell ref="A3:E3"/>
    <mergeCell ref="E4:E8"/>
    <mergeCell ref="E10:E12"/>
    <mergeCell ref="E13:E15"/>
    <mergeCell ref="E16:E22"/>
    <mergeCell ref="A18:A19"/>
    <mergeCell ref="B18:B19"/>
    <mergeCell ref="D18:D1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19" workbookViewId="0">
      <selection activeCell="B27" sqref="B27:C27"/>
    </sheetView>
  </sheetViews>
  <sheetFormatPr defaultRowHeight="14.4"/>
  <cols>
    <col min="1" max="1" width="6.33203125" customWidth="1"/>
    <col min="2" max="2" width="11.33203125" style="12" customWidth="1"/>
    <col min="3" max="3" width="34" customWidth="1"/>
    <col min="4" max="4" width="5.33203125" customWidth="1"/>
    <col min="5" max="5" width="8.44140625" customWidth="1"/>
    <col min="6" max="6" width="8" customWidth="1"/>
    <col min="7" max="7" width="20.88671875" customWidth="1"/>
    <col min="8" max="8" width="7" customWidth="1"/>
    <col min="9" max="9" width="53.6640625" customWidth="1"/>
  </cols>
  <sheetData>
    <row r="1" spans="1:8" ht="15.6">
      <c r="A1" s="356" t="s">
        <v>168</v>
      </c>
      <c r="B1" s="357"/>
      <c r="C1" s="357"/>
      <c r="D1" s="357"/>
      <c r="E1" s="357"/>
      <c r="F1" s="357"/>
      <c r="G1" s="357"/>
      <c r="H1" s="358"/>
    </row>
    <row r="2" spans="1:8" ht="46.5" customHeight="1">
      <c r="A2" s="359" t="s">
        <v>1</v>
      </c>
      <c r="B2" s="359" t="s">
        <v>169</v>
      </c>
      <c r="C2" s="359" t="s">
        <v>3</v>
      </c>
      <c r="D2" s="360" t="s">
        <v>4</v>
      </c>
      <c r="E2" s="359" t="s">
        <v>5</v>
      </c>
      <c r="F2" s="359" t="s">
        <v>6</v>
      </c>
      <c r="G2" s="359" t="s">
        <v>170</v>
      </c>
      <c r="H2" s="359" t="s">
        <v>8</v>
      </c>
    </row>
    <row r="3" spans="1:8" ht="15.75" customHeight="1">
      <c r="A3" s="359"/>
      <c r="B3" s="359"/>
      <c r="C3" s="359"/>
      <c r="D3" s="361"/>
      <c r="E3" s="359"/>
      <c r="F3" s="359"/>
      <c r="G3" s="359"/>
      <c r="H3" s="359"/>
    </row>
    <row r="4" spans="1:8" ht="15.6">
      <c r="A4" s="359" t="s">
        <v>9</v>
      </c>
      <c r="B4" s="359"/>
      <c r="C4" s="359"/>
      <c r="D4" s="359"/>
      <c r="E4" s="359"/>
      <c r="F4" s="359"/>
      <c r="G4" s="359"/>
      <c r="H4" s="359"/>
    </row>
    <row r="5" spans="1:8" ht="15.6">
      <c r="A5" s="27">
        <v>1</v>
      </c>
      <c r="B5" s="26" t="s">
        <v>138</v>
      </c>
      <c r="C5" s="30" t="s">
        <v>11</v>
      </c>
      <c r="D5" s="26">
        <v>3</v>
      </c>
      <c r="E5" s="26"/>
      <c r="F5" s="26"/>
      <c r="G5" s="363" t="s">
        <v>171</v>
      </c>
      <c r="H5" s="4"/>
    </row>
    <row r="6" spans="1:8" ht="15.6">
      <c r="A6" s="27">
        <v>2</v>
      </c>
      <c r="B6" s="26" t="s">
        <v>139</v>
      </c>
      <c r="C6" s="30" t="s">
        <v>12</v>
      </c>
      <c r="D6" s="26">
        <v>2</v>
      </c>
      <c r="E6" s="26"/>
      <c r="F6" s="26"/>
      <c r="G6" s="363"/>
      <c r="H6" s="4"/>
    </row>
    <row r="7" spans="1:8" ht="15.6">
      <c r="A7" s="27">
        <v>3</v>
      </c>
      <c r="B7" s="26" t="s">
        <v>140</v>
      </c>
      <c r="C7" s="30" t="s">
        <v>13</v>
      </c>
      <c r="D7" s="26">
        <v>2</v>
      </c>
      <c r="E7" s="26"/>
      <c r="F7" s="26"/>
      <c r="G7" s="363"/>
      <c r="H7" s="4"/>
    </row>
    <row r="8" spans="1:8" ht="15.6">
      <c r="A8" s="27">
        <v>4</v>
      </c>
      <c r="B8" s="26" t="s">
        <v>137</v>
      </c>
      <c r="C8" s="30" t="s">
        <v>172</v>
      </c>
      <c r="D8" s="26">
        <v>2</v>
      </c>
      <c r="E8" s="26"/>
      <c r="F8" s="26"/>
      <c r="G8" s="363"/>
      <c r="H8" s="4"/>
    </row>
    <row r="9" spans="1:8" ht="15.6">
      <c r="A9" s="27">
        <v>5</v>
      </c>
      <c r="B9" s="26" t="s">
        <v>141</v>
      </c>
      <c r="C9" s="30" t="s">
        <v>15</v>
      </c>
      <c r="D9" s="26">
        <v>2</v>
      </c>
      <c r="E9" s="26"/>
      <c r="F9" s="26"/>
      <c r="G9" s="363"/>
      <c r="H9" s="4"/>
    </row>
    <row r="10" spans="1:8" ht="15.6">
      <c r="A10" s="27">
        <v>6</v>
      </c>
      <c r="B10" s="27" t="s">
        <v>134</v>
      </c>
      <c r="C10" s="30" t="s">
        <v>17</v>
      </c>
      <c r="D10" s="27">
        <v>2</v>
      </c>
      <c r="E10" s="27"/>
      <c r="F10" s="27"/>
      <c r="G10" s="363" t="s">
        <v>78</v>
      </c>
      <c r="H10" s="4"/>
    </row>
    <row r="11" spans="1:8" ht="15.6">
      <c r="A11" s="27">
        <v>7</v>
      </c>
      <c r="B11" s="27" t="s">
        <v>135</v>
      </c>
      <c r="C11" s="30" t="s">
        <v>18</v>
      </c>
      <c r="D11" s="27">
        <v>4</v>
      </c>
      <c r="E11" s="27"/>
      <c r="F11" s="27"/>
      <c r="G11" s="363"/>
      <c r="H11" s="4"/>
    </row>
    <row r="12" spans="1:8" ht="15.6">
      <c r="A12" s="27">
        <v>8</v>
      </c>
      <c r="B12" s="27" t="s">
        <v>136</v>
      </c>
      <c r="C12" s="30" t="s">
        <v>19</v>
      </c>
      <c r="D12" s="27">
        <v>3</v>
      </c>
      <c r="E12" s="27"/>
      <c r="F12" s="27"/>
      <c r="G12" s="363"/>
      <c r="H12" s="4"/>
    </row>
    <row r="13" spans="1:8" ht="15.6">
      <c r="A13" s="27">
        <v>9</v>
      </c>
      <c r="B13" s="27" t="s">
        <v>79</v>
      </c>
      <c r="C13" s="30" t="s">
        <v>23</v>
      </c>
      <c r="D13" s="27">
        <v>3</v>
      </c>
      <c r="E13" s="27"/>
      <c r="F13" s="27" t="s">
        <v>173</v>
      </c>
      <c r="G13" s="363"/>
      <c r="H13" s="4"/>
    </row>
    <row r="14" spans="1:8" ht="15.6">
      <c r="A14" s="27">
        <v>10</v>
      </c>
      <c r="B14" s="27" t="s">
        <v>80</v>
      </c>
      <c r="C14" s="30" t="s">
        <v>24</v>
      </c>
      <c r="D14" s="27">
        <v>3</v>
      </c>
      <c r="E14" s="27"/>
      <c r="F14" s="27" t="s">
        <v>173</v>
      </c>
      <c r="G14" s="363"/>
      <c r="H14" s="4"/>
    </row>
    <row r="15" spans="1:8" ht="15.6">
      <c r="A15" s="27">
        <v>11</v>
      </c>
      <c r="B15" s="27" t="s">
        <v>146</v>
      </c>
      <c r="C15" s="30" t="s">
        <v>20</v>
      </c>
      <c r="D15" s="27">
        <v>3</v>
      </c>
      <c r="E15" s="27"/>
      <c r="F15" s="27"/>
      <c r="G15" s="363" t="s">
        <v>174</v>
      </c>
      <c r="H15" s="4"/>
    </row>
    <row r="16" spans="1:8" ht="15.6">
      <c r="A16" s="27">
        <v>12</v>
      </c>
      <c r="B16" s="27" t="s">
        <v>233</v>
      </c>
      <c r="C16" s="30" t="s">
        <v>21</v>
      </c>
      <c r="D16" s="27">
        <v>3</v>
      </c>
      <c r="E16" s="27"/>
      <c r="F16" s="27"/>
      <c r="G16" s="363"/>
      <c r="H16" s="4"/>
    </row>
    <row r="17" spans="1:8" ht="15.6">
      <c r="A17" s="27">
        <v>13</v>
      </c>
      <c r="B17" s="27" t="s">
        <v>147</v>
      </c>
      <c r="C17" s="30" t="s">
        <v>22</v>
      </c>
      <c r="D17" s="27">
        <v>3</v>
      </c>
      <c r="E17" s="27"/>
      <c r="F17" s="27"/>
      <c r="G17" s="363"/>
      <c r="H17" s="4"/>
    </row>
    <row r="18" spans="1:8" ht="15.6">
      <c r="A18" s="27">
        <v>14</v>
      </c>
      <c r="B18" s="27" t="s">
        <v>152</v>
      </c>
      <c r="C18" s="30" t="s">
        <v>28</v>
      </c>
      <c r="D18" s="27">
        <v>3</v>
      </c>
      <c r="E18" s="27"/>
      <c r="F18" s="27" t="s">
        <v>175</v>
      </c>
      <c r="G18" s="26" t="s">
        <v>176</v>
      </c>
      <c r="H18" s="4"/>
    </row>
    <row r="19" spans="1:8" ht="15.6">
      <c r="A19" s="27">
        <v>15</v>
      </c>
      <c r="B19" s="27" t="s">
        <v>83</v>
      </c>
      <c r="C19" s="30" t="s">
        <v>25</v>
      </c>
      <c r="D19" s="4"/>
      <c r="E19" s="4"/>
      <c r="F19" s="4"/>
      <c r="G19" s="363" t="s">
        <v>78</v>
      </c>
      <c r="H19" s="4"/>
    </row>
    <row r="20" spans="1:8" ht="15.6">
      <c r="A20" s="27">
        <v>16</v>
      </c>
      <c r="B20" s="27" t="s">
        <v>84</v>
      </c>
      <c r="C20" s="30" t="s">
        <v>26</v>
      </c>
      <c r="D20" s="4"/>
      <c r="E20" s="4"/>
      <c r="F20" s="4"/>
      <c r="G20" s="363"/>
      <c r="H20" s="4"/>
    </row>
    <row r="21" spans="1:8" ht="15.6">
      <c r="A21" s="27">
        <v>17</v>
      </c>
      <c r="B21" s="27" t="s">
        <v>85</v>
      </c>
      <c r="C21" s="30" t="s">
        <v>27</v>
      </c>
      <c r="D21" s="4"/>
      <c r="E21" s="4"/>
      <c r="F21" s="4"/>
      <c r="G21" s="363"/>
      <c r="H21" s="4"/>
    </row>
    <row r="22" spans="1:8" ht="15.6">
      <c r="A22" s="27">
        <v>18</v>
      </c>
      <c r="B22" s="27"/>
      <c r="C22" s="30" t="s">
        <v>29</v>
      </c>
      <c r="D22" s="4"/>
      <c r="E22" s="4"/>
      <c r="F22" s="4"/>
      <c r="G22" s="26" t="s">
        <v>177</v>
      </c>
      <c r="H22" s="4"/>
    </row>
    <row r="23" spans="1:8" ht="15.6">
      <c r="A23" s="27">
        <v>19</v>
      </c>
      <c r="B23" s="27" t="s">
        <v>81</v>
      </c>
      <c r="C23" s="30" t="s">
        <v>16</v>
      </c>
      <c r="D23" s="27">
        <v>2</v>
      </c>
      <c r="E23" s="27"/>
      <c r="F23" s="27"/>
      <c r="G23" s="26" t="s">
        <v>96</v>
      </c>
      <c r="H23" s="4"/>
    </row>
    <row r="24" spans="1:8" ht="35.25" customHeight="1">
      <c r="A24" s="20">
        <v>20</v>
      </c>
      <c r="B24" s="368" t="s">
        <v>568</v>
      </c>
      <c r="C24" s="369"/>
      <c r="D24" s="31">
        <v>2</v>
      </c>
      <c r="E24" s="28"/>
      <c r="F24" s="27"/>
      <c r="G24" s="26"/>
      <c r="H24" s="4"/>
    </row>
    <row r="25" spans="1:8" s="63" customFormat="1" ht="15.6">
      <c r="A25" s="58">
        <v>20.100000000000001</v>
      </c>
      <c r="B25" s="58" t="s">
        <v>95</v>
      </c>
      <c r="C25" s="59" t="s">
        <v>178</v>
      </c>
      <c r="D25" s="60" t="s">
        <v>143</v>
      </c>
      <c r="E25" s="58"/>
      <c r="F25" s="167"/>
      <c r="G25" s="362" t="s">
        <v>96</v>
      </c>
      <c r="H25" s="177"/>
    </row>
    <row r="26" spans="1:8" s="63" customFormat="1" ht="15.6">
      <c r="A26" s="58">
        <v>20.2</v>
      </c>
      <c r="B26" s="58" t="s">
        <v>234</v>
      </c>
      <c r="C26" s="59" t="s">
        <v>97</v>
      </c>
      <c r="D26" s="60" t="s">
        <v>143</v>
      </c>
      <c r="E26" s="168"/>
      <c r="F26" s="62"/>
      <c r="G26" s="362"/>
      <c r="H26" s="177"/>
    </row>
    <row r="27" spans="1:8" s="63" customFormat="1" ht="16.2">
      <c r="A27" s="181">
        <v>21</v>
      </c>
      <c r="B27" s="370" t="s">
        <v>800</v>
      </c>
      <c r="C27" s="371"/>
      <c r="D27" s="182">
        <v>2</v>
      </c>
      <c r="E27" s="58"/>
      <c r="F27" s="170"/>
      <c r="G27" s="170"/>
      <c r="H27" s="178"/>
    </row>
    <row r="28" spans="1:8" s="63" customFormat="1" ht="15.6">
      <c r="A28" s="58">
        <v>21.1</v>
      </c>
      <c r="B28" s="58" t="s">
        <v>90</v>
      </c>
      <c r="C28" s="59" t="s">
        <v>30</v>
      </c>
      <c r="D28" s="60" t="s">
        <v>143</v>
      </c>
      <c r="E28" s="58"/>
      <c r="F28" s="58"/>
      <c r="G28" s="58" t="s">
        <v>179</v>
      </c>
      <c r="H28" s="178"/>
    </row>
    <row r="29" spans="1:8" s="63" customFormat="1" ht="15.6">
      <c r="A29" s="58">
        <v>21.2</v>
      </c>
      <c r="B29" s="58" t="s">
        <v>92</v>
      </c>
      <c r="C29" s="59" t="s">
        <v>180</v>
      </c>
      <c r="D29" s="60" t="s">
        <v>143</v>
      </c>
      <c r="E29" s="58"/>
      <c r="F29" s="58"/>
      <c r="G29" s="362" t="s">
        <v>94</v>
      </c>
      <c r="H29" s="178"/>
    </row>
    <row r="30" spans="1:8" s="63" customFormat="1" ht="15.6">
      <c r="A30" s="58">
        <v>21.3</v>
      </c>
      <c r="B30" s="58" t="s">
        <v>681</v>
      </c>
      <c r="C30" s="59" t="s">
        <v>62</v>
      </c>
      <c r="D30" s="60" t="s">
        <v>143</v>
      </c>
      <c r="E30" s="58"/>
      <c r="F30" s="58"/>
      <c r="G30" s="362"/>
      <c r="H30" s="178"/>
    </row>
    <row r="31" spans="1:8" s="63" customFormat="1" ht="16.2">
      <c r="A31" s="181">
        <v>22</v>
      </c>
      <c r="B31" s="370" t="s">
        <v>798</v>
      </c>
      <c r="C31" s="371"/>
      <c r="D31" s="171">
        <v>2</v>
      </c>
      <c r="E31" s="168"/>
      <c r="F31" s="183"/>
      <c r="G31" s="168"/>
      <c r="H31" s="178"/>
    </row>
    <row r="32" spans="1:8" s="63" customFormat="1" ht="15.6">
      <c r="A32" s="58">
        <v>22.1</v>
      </c>
      <c r="B32" s="58" t="s">
        <v>148</v>
      </c>
      <c r="C32" s="59" t="s">
        <v>459</v>
      </c>
      <c r="D32" s="60" t="s">
        <v>143</v>
      </c>
      <c r="E32" s="168"/>
      <c r="F32" s="168"/>
      <c r="G32" s="364" t="s">
        <v>78</v>
      </c>
      <c r="H32" s="178"/>
    </row>
    <row r="33" spans="1:9" s="63" customFormat="1" ht="15.6">
      <c r="A33" s="58">
        <v>22.2</v>
      </c>
      <c r="B33" s="168" t="s">
        <v>237</v>
      </c>
      <c r="C33" s="59" t="s">
        <v>235</v>
      </c>
      <c r="D33" s="60" t="s">
        <v>143</v>
      </c>
      <c r="E33" s="168"/>
      <c r="F33" s="168"/>
      <c r="G33" s="365"/>
      <c r="H33" s="178"/>
      <c r="I33" s="64" t="s">
        <v>236</v>
      </c>
    </row>
    <row r="34" spans="1:9" ht="15.6">
      <c r="A34" s="4"/>
      <c r="B34" s="27"/>
      <c r="C34" s="29" t="s">
        <v>34</v>
      </c>
      <c r="D34" s="25">
        <f>D31+D27+D24+D23+D18+D17+D16+D15+D14+D13+D12+D11+D10+D9+D8+D7+D6+D5</f>
        <v>46</v>
      </c>
      <c r="E34" s="25"/>
      <c r="F34" s="25"/>
      <c r="G34" s="26"/>
      <c r="H34" s="4"/>
    </row>
    <row r="35" spans="1:9" ht="15.6">
      <c r="A35" s="374" t="s">
        <v>35</v>
      </c>
      <c r="B35" s="374"/>
      <c r="C35" s="374"/>
      <c r="D35" s="374"/>
      <c r="E35" s="374"/>
      <c r="F35" s="374"/>
      <c r="G35" s="374"/>
      <c r="H35" s="374"/>
    </row>
    <row r="36" spans="1:9" ht="15.6">
      <c r="A36" s="372" t="s">
        <v>36</v>
      </c>
      <c r="B36" s="372"/>
      <c r="C36" s="372"/>
      <c r="D36" s="372"/>
      <c r="E36" s="372"/>
      <c r="F36" s="372"/>
      <c r="G36" s="372"/>
      <c r="H36" s="372"/>
    </row>
    <row r="37" spans="1:9" ht="15.6">
      <c r="A37" s="27">
        <v>23</v>
      </c>
      <c r="B37" s="27" t="s">
        <v>151</v>
      </c>
      <c r="C37" s="30" t="s">
        <v>181</v>
      </c>
      <c r="D37" s="27">
        <v>3</v>
      </c>
      <c r="E37" s="27"/>
      <c r="F37" s="27"/>
      <c r="G37" s="27" t="s">
        <v>183</v>
      </c>
      <c r="H37" s="32"/>
    </row>
    <row r="38" spans="1:9" ht="15.6">
      <c r="A38" s="27">
        <v>24</v>
      </c>
      <c r="B38" s="27" t="s">
        <v>238</v>
      </c>
      <c r="C38" s="30" t="s">
        <v>99</v>
      </c>
      <c r="D38" s="27">
        <v>2</v>
      </c>
      <c r="E38" s="27"/>
      <c r="F38" s="27"/>
      <c r="G38" s="363" t="s">
        <v>184</v>
      </c>
      <c r="H38" s="27"/>
    </row>
    <row r="39" spans="1:9" ht="15.6">
      <c r="A39" s="27">
        <v>25</v>
      </c>
      <c r="B39" s="26" t="s">
        <v>239</v>
      </c>
      <c r="C39" s="30" t="s">
        <v>185</v>
      </c>
      <c r="D39" s="27">
        <v>2</v>
      </c>
      <c r="E39" s="27"/>
      <c r="F39" s="27" t="s">
        <v>173</v>
      </c>
      <c r="G39" s="363"/>
      <c r="H39" s="27"/>
    </row>
    <row r="40" spans="1:9" ht="15.6">
      <c r="A40" s="27">
        <v>26</v>
      </c>
      <c r="B40" s="26" t="s">
        <v>154</v>
      </c>
      <c r="C40" s="30" t="s">
        <v>102</v>
      </c>
      <c r="D40" s="27">
        <v>2</v>
      </c>
      <c r="E40" s="27"/>
      <c r="F40" s="27" t="s">
        <v>173</v>
      </c>
      <c r="G40" s="363"/>
      <c r="H40" s="27"/>
    </row>
    <row r="41" spans="1:9" ht="15.6">
      <c r="A41" s="27">
        <v>27</v>
      </c>
      <c r="B41" s="27" t="s">
        <v>155</v>
      </c>
      <c r="C41" s="30" t="s">
        <v>50</v>
      </c>
      <c r="D41" s="26">
        <v>3</v>
      </c>
      <c r="E41" s="26"/>
      <c r="F41" s="26" t="s">
        <v>173</v>
      </c>
      <c r="G41" s="363" t="s">
        <v>176</v>
      </c>
      <c r="H41" s="27"/>
    </row>
    <row r="42" spans="1:9" ht="15.6">
      <c r="A42" s="27">
        <v>28</v>
      </c>
      <c r="B42" s="27" t="s">
        <v>104</v>
      </c>
      <c r="C42" s="30" t="s">
        <v>51</v>
      </c>
      <c r="D42" s="26">
        <v>3</v>
      </c>
      <c r="E42" s="26"/>
      <c r="F42" s="26" t="s">
        <v>182</v>
      </c>
      <c r="G42" s="363"/>
      <c r="H42" s="27"/>
    </row>
    <row r="43" spans="1:9" ht="15.6">
      <c r="A43" s="27">
        <v>29</v>
      </c>
      <c r="B43" s="27" t="s">
        <v>156</v>
      </c>
      <c r="C43" s="30" t="s">
        <v>105</v>
      </c>
      <c r="D43" s="26">
        <v>3</v>
      </c>
      <c r="E43" s="26"/>
      <c r="F43" s="26" t="s">
        <v>182</v>
      </c>
      <c r="G43" s="363"/>
      <c r="H43" s="27"/>
    </row>
    <row r="44" spans="1:9" ht="15.6">
      <c r="A44" s="27">
        <v>30</v>
      </c>
      <c r="B44" s="27" t="s">
        <v>157</v>
      </c>
      <c r="C44" s="30" t="s">
        <v>106</v>
      </c>
      <c r="D44" s="27">
        <v>3</v>
      </c>
      <c r="E44" s="27"/>
      <c r="F44" s="27" t="s">
        <v>173</v>
      </c>
      <c r="G44" s="363"/>
      <c r="H44" s="27"/>
    </row>
    <row r="45" spans="1:9" ht="31.2">
      <c r="A45" s="27">
        <v>31</v>
      </c>
      <c r="B45" s="27" t="s">
        <v>158</v>
      </c>
      <c r="C45" s="30" t="s">
        <v>107</v>
      </c>
      <c r="D45" s="26">
        <v>2</v>
      </c>
      <c r="E45" s="26"/>
      <c r="F45" s="26" t="s">
        <v>186</v>
      </c>
      <c r="G45" s="363"/>
      <c r="H45" s="27"/>
    </row>
    <row r="46" spans="1:9" ht="15.6">
      <c r="A46" s="27">
        <v>32</v>
      </c>
      <c r="B46" s="27" t="s">
        <v>108</v>
      </c>
      <c r="C46" s="30" t="s">
        <v>109</v>
      </c>
      <c r="D46" s="26">
        <v>3</v>
      </c>
      <c r="E46" s="26"/>
      <c r="F46" s="26" t="s">
        <v>187</v>
      </c>
      <c r="G46" s="363" t="s">
        <v>103</v>
      </c>
      <c r="H46" s="27"/>
    </row>
    <row r="47" spans="1:9" ht="15.6">
      <c r="A47" s="27">
        <v>33</v>
      </c>
      <c r="B47" s="27" t="s">
        <v>159</v>
      </c>
      <c r="C47" s="30" t="s">
        <v>110</v>
      </c>
      <c r="D47" s="26">
        <v>3</v>
      </c>
      <c r="E47" s="26"/>
      <c r="F47" s="26" t="s">
        <v>187</v>
      </c>
      <c r="G47" s="363"/>
      <c r="H47" s="27"/>
    </row>
    <row r="48" spans="1:9" ht="15.6">
      <c r="A48" s="27">
        <v>34</v>
      </c>
      <c r="B48" s="27" t="s">
        <v>160</v>
      </c>
      <c r="C48" s="30" t="s">
        <v>111</v>
      </c>
      <c r="D48" s="26">
        <v>2</v>
      </c>
      <c r="E48" s="26"/>
      <c r="F48" s="26"/>
      <c r="G48" s="363"/>
      <c r="H48" s="27"/>
    </row>
    <row r="49" spans="1:8" ht="15.6">
      <c r="A49" s="27">
        <v>35</v>
      </c>
      <c r="B49" s="27" t="s">
        <v>162</v>
      </c>
      <c r="C49" s="30" t="s">
        <v>113</v>
      </c>
      <c r="D49" s="26">
        <v>2</v>
      </c>
      <c r="E49" s="26"/>
      <c r="F49" s="26" t="s">
        <v>187</v>
      </c>
      <c r="G49" s="363"/>
      <c r="H49" s="27"/>
    </row>
    <row r="50" spans="1:8" ht="15.6">
      <c r="A50" s="27">
        <v>36</v>
      </c>
      <c r="B50" s="27" t="s">
        <v>161</v>
      </c>
      <c r="C50" s="30" t="s">
        <v>112</v>
      </c>
      <c r="D50" s="26">
        <v>4</v>
      </c>
      <c r="E50" s="26"/>
      <c r="F50" s="26" t="s">
        <v>187</v>
      </c>
      <c r="G50" s="363"/>
      <c r="H50" s="27"/>
    </row>
    <row r="51" spans="1:8" ht="15.6">
      <c r="A51" s="27">
        <v>37</v>
      </c>
      <c r="B51" s="27" t="s">
        <v>153</v>
      </c>
      <c r="C51" s="30" t="s">
        <v>47</v>
      </c>
      <c r="D51" s="26">
        <v>3</v>
      </c>
      <c r="E51" s="26"/>
      <c r="F51" s="26"/>
      <c r="G51" s="363"/>
      <c r="H51" s="27"/>
    </row>
    <row r="52" spans="1:8" ht="15.6">
      <c r="A52" s="27">
        <v>38</v>
      </c>
      <c r="B52" s="27" t="s">
        <v>164</v>
      </c>
      <c r="C52" s="30" t="s">
        <v>53</v>
      </c>
      <c r="D52" s="26">
        <v>3</v>
      </c>
      <c r="E52" s="26"/>
      <c r="F52" s="26"/>
      <c r="G52" s="363"/>
      <c r="H52" s="27"/>
    </row>
    <row r="53" spans="1:8" ht="15.6">
      <c r="A53" s="27">
        <v>39</v>
      </c>
      <c r="B53" s="27" t="s">
        <v>163</v>
      </c>
      <c r="C53" s="30" t="s">
        <v>188</v>
      </c>
      <c r="D53" s="26">
        <v>3</v>
      </c>
      <c r="E53" s="26"/>
      <c r="F53" s="26" t="s">
        <v>187</v>
      </c>
      <c r="G53" s="363"/>
      <c r="H53" s="27"/>
    </row>
    <row r="54" spans="1:8" ht="15.6">
      <c r="A54" s="27">
        <v>40</v>
      </c>
      <c r="B54" s="27" t="s">
        <v>240</v>
      </c>
      <c r="C54" s="30" t="s">
        <v>189</v>
      </c>
      <c r="D54" s="26">
        <v>4</v>
      </c>
      <c r="E54" s="26"/>
      <c r="F54" s="26" t="s">
        <v>190</v>
      </c>
      <c r="G54" s="363"/>
      <c r="H54" s="27"/>
    </row>
    <row r="55" spans="1:8" ht="15.6">
      <c r="A55" s="27">
        <v>41</v>
      </c>
      <c r="B55" s="27" t="s">
        <v>241</v>
      </c>
      <c r="C55" s="30" t="s">
        <v>191</v>
      </c>
      <c r="D55" s="26">
        <v>2</v>
      </c>
      <c r="E55" s="26"/>
      <c r="F55" s="26"/>
      <c r="G55" s="363"/>
      <c r="H55" s="27"/>
    </row>
    <row r="56" spans="1:8" ht="15.6">
      <c r="A56" s="27"/>
      <c r="B56" s="27"/>
      <c r="C56" s="29" t="s">
        <v>34</v>
      </c>
      <c r="D56" s="25">
        <f>SUM(D37:D55)</f>
        <v>52</v>
      </c>
      <c r="E56" s="25"/>
      <c r="F56" s="25"/>
      <c r="G56" s="26"/>
      <c r="H56" s="4"/>
    </row>
    <row r="57" spans="1:8" ht="15.6">
      <c r="A57" s="372" t="s">
        <v>192</v>
      </c>
      <c r="B57" s="372"/>
      <c r="C57" s="372"/>
      <c r="D57" s="372"/>
      <c r="E57" s="372"/>
      <c r="F57" s="372"/>
      <c r="G57" s="372"/>
      <c r="H57" s="372"/>
    </row>
    <row r="58" spans="1:8" ht="15.6">
      <c r="A58" s="27">
        <v>42</v>
      </c>
      <c r="B58" s="27" t="s">
        <v>242</v>
      </c>
      <c r="C58" s="4" t="s">
        <v>193</v>
      </c>
      <c r="D58" s="27">
        <v>3</v>
      </c>
      <c r="E58" s="27"/>
      <c r="F58" s="27" t="s">
        <v>190</v>
      </c>
      <c r="G58" s="373" t="s">
        <v>103</v>
      </c>
      <c r="H58" s="27"/>
    </row>
    <row r="59" spans="1:8" ht="15.6">
      <c r="A59" s="27">
        <v>43</v>
      </c>
      <c r="B59" s="27" t="s">
        <v>243</v>
      </c>
      <c r="C59" s="4" t="s">
        <v>367</v>
      </c>
      <c r="D59" s="27">
        <v>1</v>
      </c>
      <c r="E59" s="27"/>
      <c r="F59" s="27"/>
      <c r="G59" s="373"/>
      <c r="H59" s="26"/>
    </row>
    <row r="60" spans="1:8" ht="15.6">
      <c r="A60" s="27">
        <v>44</v>
      </c>
      <c r="B60" s="27" t="s">
        <v>194</v>
      </c>
      <c r="C60" s="4" t="s">
        <v>195</v>
      </c>
      <c r="D60" s="27">
        <v>3</v>
      </c>
      <c r="E60" s="27"/>
      <c r="F60" s="27"/>
      <c r="G60" s="373"/>
      <c r="H60" s="27"/>
    </row>
    <row r="61" spans="1:8" ht="15.6">
      <c r="A61" s="27">
        <v>45</v>
      </c>
      <c r="B61" s="27" t="s">
        <v>196</v>
      </c>
      <c r="C61" s="4" t="s">
        <v>197</v>
      </c>
      <c r="D61" s="27">
        <v>4</v>
      </c>
      <c r="E61" s="27"/>
      <c r="F61" s="33" t="s">
        <v>198</v>
      </c>
      <c r="G61" s="373"/>
      <c r="H61" s="27"/>
    </row>
    <row r="62" spans="1:8" ht="15.6">
      <c r="A62" s="27">
        <v>46</v>
      </c>
      <c r="B62" s="27" t="s">
        <v>244</v>
      </c>
      <c r="C62" s="4" t="s">
        <v>368</v>
      </c>
      <c r="D62" s="27">
        <v>1</v>
      </c>
      <c r="E62" s="27"/>
      <c r="F62" s="27"/>
      <c r="G62" s="373"/>
      <c r="H62" s="26"/>
    </row>
    <row r="63" spans="1:8" ht="15.6">
      <c r="A63" s="27">
        <v>47</v>
      </c>
      <c r="B63" s="27" t="s">
        <v>245</v>
      </c>
      <c r="C63" s="4" t="s">
        <v>199</v>
      </c>
      <c r="D63" s="27">
        <v>2</v>
      </c>
      <c r="E63" s="27"/>
      <c r="F63" s="27" t="s">
        <v>200</v>
      </c>
      <c r="G63" s="373"/>
      <c r="H63" s="26"/>
    </row>
    <row r="64" spans="1:8" ht="15.6">
      <c r="A64" s="27">
        <v>48</v>
      </c>
      <c r="B64" s="27" t="s">
        <v>246</v>
      </c>
      <c r="C64" s="4" t="s">
        <v>201</v>
      </c>
      <c r="D64" s="27">
        <v>3</v>
      </c>
      <c r="E64" s="27"/>
      <c r="F64" s="27" t="s">
        <v>202</v>
      </c>
      <c r="G64" s="373"/>
      <c r="H64" s="26"/>
    </row>
    <row r="65" spans="1:8" ht="15.6">
      <c r="A65" s="27">
        <v>49</v>
      </c>
      <c r="B65" s="27" t="s">
        <v>247</v>
      </c>
      <c r="C65" s="30" t="s">
        <v>203</v>
      </c>
      <c r="D65" s="27">
        <v>2</v>
      </c>
      <c r="E65" s="27"/>
      <c r="F65" s="27"/>
      <c r="G65" s="373"/>
      <c r="H65" s="26"/>
    </row>
    <row r="66" spans="1:8" ht="15.6">
      <c r="A66" s="27">
        <v>50</v>
      </c>
      <c r="B66" s="27" t="s">
        <v>204</v>
      </c>
      <c r="C66" s="30" t="s">
        <v>205</v>
      </c>
      <c r="D66" s="27">
        <v>2</v>
      </c>
      <c r="E66" s="27"/>
      <c r="F66" s="27"/>
      <c r="G66" s="373"/>
      <c r="H66" s="26"/>
    </row>
    <row r="67" spans="1:8" ht="32.25" customHeight="1">
      <c r="A67" s="27">
        <v>51</v>
      </c>
      <c r="B67" s="366" t="s">
        <v>312</v>
      </c>
      <c r="C67" s="367"/>
      <c r="D67" s="25">
        <v>6</v>
      </c>
      <c r="E67" s="27"/>
      <c r="F67" s="27"/>
      <c r="G67" s="373"/>
      <c r="H67" s="26"/>
    </row>
    <row r="68" spans="1:8" s="82" customFormat="1" ht="15.6">
      <c r="A68" s="58">
        <v>51.1</v>
      </c>
      <c r="B68" s="58" t="s">
        <v>248</v>
      </c>
      <c r="C68" s="59" t="s">
        <v>206</v>
      </c>
      <c r="D68" s="60" t="s">
        <v>143</v>
      </c>
      <c r="E68" s="58"/>
      <c r="F68" s="58"/>
      <c r="G68" s="373"/>
      <c r="H68" s="168"/>
    </row>
    <row r="69" spans="1:8" s="82" customFormat="1" ht="15.6">
      <c r="A69" s="58">
        <v>51.2</v>
      </c>
      <c r="B69" s="58" t="s">
        <v>207</v>
      </c>
      <c r="C69" s="178" t="s">
        <v>208</v>
      </c>
      <c r="D69" s="60" t="s">
        <v>143</v>
      </c>
      <c r="E69" s="168"/>
      <c r="F69" s="168"/>
      <c r="G69" s="373"/>
      <c r="H69" s="168"/>
    </row>
    <row r="70" spans="1:8" s="82" customFormat="1" ht="15.6">
      <c r="A70" s="58">
        <v>51.3</v>
      </c>
      <c r="B70" s="184" t="s">
        <v>209</v>
      </c>
      <c r="C70" s="185" t="s">
        <v>210</v>
      </c>
      <c r="D70" s="60" t="s">
        <v>143</v>
      </c>
      <c r="E70" s="186"/>
      <c r="F70" s="186"/>
      <c r="G70" s="373"/>
      <c r="H70" s="168"/>
    </row>
    <row r="71" spans="1:8" s="82" customFormat="1" ht="31.2">
      <c r="A71" s="58">
        <v>51.4</v>
      </c>
      <c r="B71" s="168" t="s">
        <v>213</v>
      </c>
      <c r="C71" s="59" t="s">
        <v>212</v>
      </c>
      <c r="D71" s="60" t="s">
        <v>143</v>
      </c>
      <c r="E71" s="168"/>
      <c r="F71" s="168"/>
      <c r="G71" s="373"/>
      <c r="H71" s="168"/>
    </row>
    <row r="72" spans="1:8" s="82" customFormat="1" ht="31.2">
      <c r="A72" s="58">
        <v>51.5</v>
      </c>
      <c r="B72" s="168" t="s">
        <v>211</v>
      </c>
      <c r="C72" s="59" t="s">
        <v>214</v>
      </c>
      <c r="D72" s="60" t="s">
        <v>143</v>
      </c>
      <c r="E72" s="168"/>
      <c r="F72" s="168"/>
      <c r="G72" s="373"/>
      <c r="H72" s="168"/>
    </row>
    <row r="73" spans="1:8" s="82" customFormat="1" ht="31.2">
      <c r="A73" s="58">
        <v>51.6</v>
      </c>
      <c r="B73" s="58" t="s">
        <v>249</v>
      </c>
      <c r="C73" s="59" t="s">
        <v>215</v>
      </c>
      <c r="D73" s="60" t="s">
        <v>143</v>
      </c>
      <c r="E73" s="168"/>
      <c r="F73" s="168"/>
      <c r="G73" s="373"/>
      <c r="H73" s="168"/>
    </row>
    <row r="74" spans="1:8" s="82" customFormat="1" ht="15.6">
      <c r="A74" s="58">
        <v>51.7</v>
      </c>
      <c r="B74" s="58" t="s">
        <v>216</v>
      </c>
      <c r="C74" s="59" t="s">
        <v>217</v>
      </c>
      <c r="D74" s="60" t="s">
        <v>143</v>
      </c>
      <c r="E74" s="168"/>
      <c r="F74" s="168"/>
      <c r="G74" s="373"/>
      <c r="H74" s="168"/>
    </row>
    <row r="75" spans="1:8" s="82" customFormat="1" ht="15.6">
      <c r="A75" s="58">
        <v>51.8</v>
      </c>
      <c r="B75" s="168" t="s">
        <v>684</v>
      </c>
      <c r="C75" s="59" t="s">
        <v>218</v>
      </c>
      <c r="D75" s="60" t="s">
        <v>143</v>
      </c>
      <c r="E75" s="168"/>
      <c r="F75" s="168"/>
      <c r="G75" s="373"/>
      <c r="H75" s="168"/>
    </row>
    <row r="76" spans="1:8" s="82" customFormat="1" ht="31.2">
      <c r="A76" s="58">
        <v>51.9</v>
      </c>
      <c r="B76" s="58" t="s">
        <v>250</v>
      </c>
      <c r="C76" s="59" t="s">
        <v>219</v>
      </c>
      <c r="D76" s="60" t="s">
        <v>143</v>
      </c>
      <c r="E76" s="168"/>
      <c r="F76" s="168"/>
      <c r="G76" s="373"/>
      <c r="H76" s="168"/>
    </row>
    <row r="77" spans="1:8" s="82" customFormat="1" ht="15.6">
      <c r="A77" s="60" t="s">
        <v>254</v>
      </c>
      <c r="B77" s="58" t="s">
        <v>220</v>
      </c>
      <c r="C77" s="59" t="s">
        <v>221</v>
      </c>
      <c r="D77" s="60" t="s">
        <v>143</v>
      </c>
      <c r="E77" s="168"/>
      <c r="F77" s="168"/>
      <c r="G77" s="373"/>
      <c r="H77" s="168"/>
    </row>
    <row r="78" spans="1:8" s="82" customFormat="1" ht="15.6">
      <c r="A78" s="60" t="s">
        <v>255</v>
      </c>
      <c r="B78" s="58" t="s">
        <v>222</v>
      </c>
      <c r="C78" s="59" t="s">
        <v>100</v>
      </c>
      <c r="D78" s="60" t="s">
        <v>143</v>
      </c>
      <c r="E78" s="187"/>
      <c r="F78" s="168"/>
      <c r="G78" s="58" t="s">
        <v>183</v>
      </c>
      <c r="H78" s="168"/>
    </row>
    <row r="79" spans="1:8" ht="15.6">
      <c r="A79" s="28"/>
      <c r="B79" s="28"/>
      <c r="C79" s="29" t="s">
        <v>34</v>
      </c>
      <c r="D79" s="29">
        <f>D67+D66+D65+D64+D63+D62+D61+D60+D59+D58</f>
        <v>27</v>
      </c>
      <c r="E79" s="8"/>
      <c r="F79" s="8"/>
      <c r="G79" s="27"/>
      <c r="H79" s="26"/>
    </row>
    <row r="80" spans="1:8" ht="15.6">
      <c r="A80" s="372" t="s">
        <v>223</v>
      </c>
      <c r="B80" s="372"/>
      <c r="C80" s="372"/>
      <c r="D80" s="372"/>
      <c r="E80" s="372"/>
      <c r="F80" s="372"/>
      <c r="G80" s="372"/>
      <c r="H80" s="372"/>
    </row>
    <row r="81" spans="1:8" ht="15.6">
      <c r="A81" s="34">
        <v>52</v>
      </c>
      <c r="B81" s="34" t="s">
        <v>251</v>
      </c>
      <c r="C81" s="35" t="s">
        <v>63</v>
      </c>
      <c r="D81" s="23">
        <v>3</v>
      </c>
      <c r="E81" s="26"/>
      <c r="F81" s="26"/>
      <c r="G81" s="363" t="s">
        <v>224</v>
      </c>
      <c r="H81" s="27"/>
    </row>
    <row r="82" spans="1:8" ht="31.2">
      <c r="A82" s="34">
        <v>53</v>
      </c>
      <c r="B82" s="34" t="s">
        <v>252</v>
      </c>
      <c r="C82" s="35" t="s">
        <v>232</v>
      </c>
      <c r="D82" s="23">
        <v>3</v>
      </c>
      <c r="E82" s="26"/>
      <c r="F82" s="26"/>
      <c r="G82" s="363"/>
      <c r="H82" s="27"/>
    </row>
    <row r="83" spans="1:8" ht="15.6">
      <c r="A83" s="34">
        <v>54</v>
      </c>
      <c r="B83" s="34" t="s">
        <v>253</v>
      </c>
      <c r="C83" s="35" t="s">
        <v>225</v>
      </c>
      <c r="D83" s="23">
        <v>0</v>
      </c>
      <c r="E83" s="26"/>
      <c r="F83" s="26"/>
      <c r="G83" s="363" t="s">
        <v>226</v>
      </c>
      <c r="H83" s="27"/>
    </row>
    <row r="84" spans="1:8" ht="31.2">
      <c r="A84" s="34">
        <v>55</v>
      </c>
      <c r="B84" s="27" t="s">
        <v>227</v>
      </c>
      <c r="C84" s="30" t="s">
        <v>228</v>
      </c>
      <c r="D84" s="26">
        <v>5</v>
      </c>
      <c r="E84" s="26"/>
      <c r="F84" s="26"/>
      <c r="G84" s="363"/>
      <c r="H84" s="26"/>
    </row>
    <row r="85" spans="1:8" ht="15.6">
      <c r="A85" s="34">
        <v>56</v>
      </c>
      <c r="B85" s="27" t="s">
        <v>229</v>
      </c>
      <c r="C85" s="30" t="s">
        <v>230</v>
      </c>
      <c r="D85" s="25">
        <v>7</v>
      </c>
      <c r="E85" s="25"/>
      <c r="F85" s="25"/>
      <c r="G85" s="27" t="s">
        <v>103</v>
      </c>
      <c r="H85" s="26"/>
    </row>
    <row r="86" spans="1:8" ht="15.6">
      <c r="A86" s="27"/>
      <c r="B86" s="27"/>
      <c r="C86" s="29" t="s">
        <v>34</v>
      </c>
      <c r="D86" s="25">
        <f>SUM(D81:D85)</f>
        <v>18</v>
      </c>
      <c r="E86" s="25"/>
      <c r="F86" s="25"/>
      <c r="G86" s="27"/>
      <c r="H86" s="26"/>
    </row>
    <row r="87" spans="1:8" ht="15.6">
      <c r="A87" s="4"/>
      <c r="B87" s="27"/>
      <c r="C87" s="25" t="s">
        <v>231</v>
      </c>
      <c r="D87" s="25">
        <f>D86+D79+D56+D34</f>
        <v>143</v>
      </c>
      <c r="E87" s="25"/>
      <c r="F87" s="25"/>
      <c r="G87" s="27"/>
      <c r="H87" s="27"/>
    </row>
  </sheetData>
  <mergeCells count="31">
    <mergeCell ref="G32:G33"/>
    <mergeCell ref="G81:G82"/>
    <mergeCell ref="G83:G84"/>
    <mergeCell ref="B67:C67"/>
    <mergeCell ref="B24:C24"/>
    <mergeCell ref="B31:C31"/>
    <mergeCell ref="B27:C27"/>
    <mergeCell ref="A57:H57"/>
    <mergeCell ref="G58:G77"/>
    <mergeCell ref="A80:H80"/>
    <mergeCell ref="A35:H35"/>
    <mergeCell ref="A36:H36"/>
    <mergeCell ref="G38:G40"/>
    <mergeCell ref="G41:G45"/>
    <mergeCell ref="G46:G55"/>
    <mergeCell ref="G25:G26"/>
    <mergeCell ref="G29:G30"/>
    <mergeCell ref="A4:H4"/>
    <mergeCell ref="G5:G9"/>
    <mergeCell ref="G10:G14"/>
    <mergeCell ref="G15:G17"/>
    <mergeCell ref="G19:G21"/>
    <mergeCell ref="A1:H1"/>
    <mergeCell ref="A2:A3"/>
    <mergeCell ref="B2:B3"/>
    <mergeCell ref="C2:C3"/>
    <mergeCell ref="E2:E3"/>
    <mergeCell ref="F2:F3"/>
    <mergeCell ref="G2:G3"/>
    <mergeCell ref="H2:H3"/>
    <mergeCell ref="D2:D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19" workbookViewId="0">
      <selection activeCell="B30" sqref="B30:C30"/>
    </sheetView>
  </sheetViews>
  <sheetFormatPr defaultRowHeight="15.6"/>
  <cols>
    <col min="1" max="1" width="6.6640625" bestFit="1" customWidth="1"/>
    <col min="2" max="2" width="10.88671875" customWidth="1"/>
    <col min="3" max="3" width="32.6640625" customWidth="1"/>
    <col min="4" max="4" width="4.88671875" style="49" customWidth="1"/>
    <col min="5" max="5" width="7.33203125" style="49" customWidth="1"/>
    <col min="6" max="6" width="8.33203125" style="49" customWidth="1"/>
    <col min="7" max="7" width="21.109375" style="49" customWidth="1"/>
    <col min="8" max="8" width="8" style="49" customWidth="1"/>
  </cols>
  <sheetData>
    <row r="1" spans="1:8" ht="16.2" thickBot="1">
      <c r="A1" s="375" t="s">
        <v>256</v>
      </c>
      <c r="B1" s="376"/>
      <c r="C1" s="376"/>
      <c r="D1" s="376"/>
      <c r="E1" s="376"/>
      <c r="F1" s="376"/>
      <c r="G1" s="376"/>
      <c r="H1" s="377"/>
    </row>
    <row r="2" spans="1:8" ht="47.4" thickBo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</row>
    <row r="3" spans="1:8">
      <c r="A3" s="359" t="s">
        <v>9</v>
      </c>
      <c r="B3" s="359"/>
      <c r="C3" s="359"/>
      <c r="D3" s="359"/>
      <c r="E3" s="359"/>
      <c r="F3" s="359"/>
      <c r="G3" s="359"/>
      <c r="H3" s="359"/>
    </row>
    <row r="4" spans="1:8">
      <c r="A4" s="27">
        <v>1</v>
      </c>
      <c r="B4" s="26" t="s">
        <v>138</v>
      </c>
      <c r="C4" s="30" t="s">
        <v>11</v>
      </c>
      <c r="D4" s="26">
        <v>3</v>
      </c>
      <c r="E4" s="26"/>
      <c r="F4" s="26"/>
      <c r="G4" s="363" t="s">
        <v>171</v>
      </c>
      <c r="H4" s="4"/>
    </row>
    <row r="5" spans="1:8">
      <c r="A5" s="27">
        <v>2</v>
      </c>
      <c r="B5" s="26" t="s">
        <v>139</v>
      </c>
      <c r="C5" s="30" t="s">
        <v>12</v>
      </c>
      <c r="D5" s="26">
        <v>2</v>
      </c>
      <c r="E5" s="26"/>
      <c r="F5" s="26"/>
      <c r="G5" s="363"/>
      <c r="H5" s="4"/>
    </row>
    <row r="6" spans="1:8">
      <c r="A6" s="27">
        <v>3</v>
      </c>
      <c r="B6" s="26" t="s">
        <v>140</v>
      </c>
      <c r="C6" s="30" t="s">
        <v>13</v>
      </c>
      <c r="D6" s="26">
        <v>2</v>
      </c>
      <c r="E6" s="26"/>
      <c r="F6" s="26"/>
      <c r="G6" s="363"/>
      <c r="H6" s="4"/>
    </row>
    <row r="7" spans="1:8">
      <c r="A7" s="27">
        <v>4</v>
      </c>
      <c r="B7" s="26" t="s">
        <v>137</v>
      </c>
      <c r="C7" s="30" t="s">
        <v>172</v>
      </c>
      <c r="D7" s="26">
        <v>2</v>
      </c>
      <c r="E7" s="26"/>
      <c r="F7" s="26"/>
      <c r="G7" s="363"/>
      <c r="H7" s="4"/>
    </row>
    <row r="8" spans="1:8">
      <c r="A8" s="27">
        <v>5</v>
      </c>
      <c r="B8" s="26" t="s">
        <v>141</v>
      </c>
      <c r="C8" s="30" t="s">
        <v>15</v>
      </c>
      <c r="D8" s="26">
        <v>2</v>
      </c>
      <c r="E8" s="26"/>
      <c r="F8" s="26"/>
      <c r="G8" s="363"/>
      <c r="H8" s="4"/>
    </row>
    <row r="9" spans="1:8">
      <c r="A9" s="27">
        <v>6</v>
      </c>
      <c r="B9" s="27" t="s">
        <v>134</v>
      </c>
      <c r="C9" s="30" t="s">
        <v>17</v>
      </c>
      <c r="D9" s="27">
        <v>2</v>
      </c>
      <c r="E9" s="27"/>
      <c r="F9" s="27"/>
      <c r="G9" s="363" t="s">
        <v>78</v>
      </c>
      <c r="H9" s="4"/>
    </row>
    <row r="10" spans="1:8">
      <c r="A10" s="27">
        <v>7</v>
      </c>
      <c r="B10" s="27" t="s">
        <v>135</v>
      </c>
      <c r="C10" s="30" t="s">
        <v>18</v>
      </c>
      <c r="D10" s="27">
        <v>4</v>
      </c>
      <c r="E10" s="27"/>
      <c r="F10" s="27"/>
      <c r="G10" s="363"/>
      <c r="H10" s="4"/>
    </row>
    <row r="11" spans="1:8">
      <c r="A11" s="27">
        <v>8</v>
      </c>
      <c r="B11" s="27" t="s">
        <v>136</v>
      </c>
      <c r="C11" s="30" t="s">
        <v>19</v>
      </c>
      <c r="D11" s="27">
        <v>3</v>
      </c>
      <c r="E11" s="27"/>
      <c r="F11" s="27"/>
      <c r="G11" s="363"/>
      <c r="H11" s="4"/>
    </row>
    <row r="12" spans="1:8">
      <c r="A12" s="27">
        <v>9</v>
      </c>
      <c r="B12" s="27" t="s">
        <v>79</v>
      </c>
      <c r="C12" s="30" t="s">
        <v>23</v>
      </c>
      <c r="D12" s="27">
        <v>3</v>
      </c>
      <c r="E12" s="27"/>
      <c r="F12" s="27" t="s">
        <v>173</v>
      </c>
      <c r="G12" s="363"/>
      <c r="H12" s="4"/>
    </row>
    <row r="13" spans="1:8">
      <c r="A13" s="27">
        <v>10</v>
      </c>
      <c r="B13" s="27" t="s">
        <v>80</v>
      </c>
      <c r="C13" s="30" t="s">
        <v>24</v>
      </c>
      <c r="D13" s="27">
        <v>3</v>
      </c>
      <c r="E13" s="27"/>
      <c r="F13" s="27" t="s">
        <v>173</v>
      </c>
      <c r="G13" s="363"/>
      <c r="H13" s="4"/>
    </row>
    <row r="14" spans="1:8">
      <c r="A14" s="27">
        <v>11</v>
      </c>
      <c r="B14" s="27" t="s">
        <v>146</v>
      </c>
      <c r="C14" s="30" t="s">
        <v>20</v>
      </c>
      <c r="D14" s="27">
        <v>3</v>
      </c>
      <c r="E14" s="27"/>
      <c r="F14" s="27"/>
      <c r="G14" s="363" t="s">
        <v>174</v>
      </c>
      <c r="H14" s="4"/>
    </row>
    <row r="15" spans="1:8">
      <c r="A15" s="27">
        <v>12</v>
      </c>
      <c r="B15" s="27" t="s">
        <v>233</v>
      </c>
      <c r="C15" s="30" t="s">
        <v>21</v>
      </c>
      <c r="D15" s="27">
        <v>3</v>
      </c>
      <c r="E15" s="27"/>
      <c r="F15" s="27"/>
      <c r="G15" s="363"/>
      <c r="H15" s="4"/>
    </row>
    <row r="16" spans="1:8">
      <c r="A16" s="27">
        <v>13</v>
      </c>
      <c r="B16" s="27" t="s">
        <v>147</v>
      </c>
      <c r="C16" s="30" t="s">
        <v>22</v>
      </c>
      <c r="D16" s="27">
        <v>3</v>
      </c>
      <c r="E16" s="27"/>
      <c r="F16" s="27"/>
      <c r="G16" s="363"/>
      <c r="H16" s="4"/>
    </row>
    <row r="17" spans="1:8">
      <c r="A17" s="27">
        <v>14</v>
      </c>
      <c r="B17" s="27" t="s">
        <v>152</v>
      </c>
      <c r="C17" s="30" t="s">
        <v>28</v>
      </c>
      <c r="D17" s="27">
        <v>3</v>
      </c>
      <c r="E17" s="27"/>
      <c r="F17" s="27" t="s">
        <v>175</v>
      </c>
      <c r="G17" s="26" t="s">
        <v>176</v>
      </c>
      <c r="H17" s="4"/>
    </row>
    <row r="18" spans="1:8">
      <c r="A18" s="27">
        <v>15</v>
      </c>
      <c r="B18" s="27" t="s">
        <v>83</v>
      </c>
      <c r="C18" s="30" t="s">
        <v>25</v>
      </c>
      <c r="D18" s="4"/>
      <c r="E18" s="4"/>
      <c r="F18" s="4"/>
      <c r="G18" s="363" t="s">
        <v>78</v>
      </c>
      <c r="H18" s="4"/>
    </row>
    <row r="19" spans="1:8">
      <c r="A19" s="27">
        <v>16</v>
      </c>
      <c r="B19" s="27" t="s">
        <v>84</v>
      </c>
      <c r="C19" s="30" t="s">
        <v>26</v>
      </c>
      <c r="D19" s="4"/>
      <c r="E19" s="4"/>
      <c r="F19" s="4"/>
      <c r="G19" s="363"/>
      <c r="H19" s="4"/>
    </row>
    <row r="20" spans="1:8">
      <c r="A20" s="27">
        <v>17</v>
      </c>
      <c r="B20" s="27" t="s">
        <v>85</v>
      </c>
      <c r="C20" s="30" t="s">
        <v>27</v>
      </c>
      <c r="D20" s="4"/>
      <c r="E20" s="4"/>
      <c r="F20" s="4"/>
      <c r="G20" s="363"/>
      <c r="H20" s="4"/>
    </row>
    <row r="21" spans="1:8">
      <c r="A21" s="27">
        <v>18</v>
      </c>
      <c r="B21" s="27"/>
      <c r="C21" s="30" t="s">
        <v>29</v>
      </c>
      <c r="D21" s="4"/>
      <c r="E21" s="4"/>
      <c r="F21" s="4"/>
      <c r="G21" s="26" t="s">
        <v>177</v>
      </c>
      <c r="H21" s="4"/>
    </row>
    <row r="22" spans="1:8">
      <c r="A22" s="27">
        <v>19</v>
      </c>
      <c r="B22" s="27" t="s">
        <v>81</v>
      </c>
      <c r="C22" s="30" t="s">
        <v>16</v>
      </c>
      <c r="D22" s="27">
        <v>2</v>
      </c>
      <c r="E22" s="27"/>
      <c r="F22" s="27"/>
      <c r="G22" s="26" t="s">
        <v>96</v>
      </c>
      <c r="H22" s="4"/>
    </row>
    <row r="23" spans="1:8" ht="33" customHeight="1">
      <c r="A23" s="20">
        <v>20</v>
      </c>
      <c r="B23" s="368" t="s">
        <v>568</v>
      </c>
      <c r="C23" s="369"/>
      <c r="D23" s="31">
        <v>2</v>
      </c>
      <c r="E23" s="28"/>
      <c r="F23" s="27"/>
      <c r="G23" s="26"/>
      <c r="H23" s="4"/>
    </row>
    <row r="24" spans="1:8" s="63" customFormat="1">
      <c r="A24" s="58">
        <v>20.100000000000001</v>
      </c>
      <c r="B24" s="58" t="s">
        <v>95</v>
      </c>
      <c r="C24" s="59" t="s">
        <v>178</v>
      </c>
      <c r="D24" s="60" t="s">
        <v>143</v>
      </c>
      <c r="E24" s="58"/>
      <c r="F24" s="167"/>
      <c r="G24" s="362" t="s">
        <v>96</v>
      </c>
      <c r="H24" s="177"/>
    </row>
    <row r="25" spans="1:8" s="63" customFormat="1">
      <c r="A25" s="58">
        <v>20.2</v>
      </c>
      <c r="B25" s="58" t="s">
        <v>234</v>
      </c>
      <c r="C25" s="59" t="s">
        <v>97</v>
      </c>
      <c r="D25" s="60" t="s">
        <v>143</v>
      </c>
      <c r="E25" s="168"/>
      <c r="F25" s="62"/>
      <c r="G25" s="362"/>
      <c r="H25" s="177"/>
    </row>
    <row r="26" spans="1:8" ht="16.2">
      <c r="A26" s="20">
        <v>21</v>
      </c>
      <c r="B26" s="370" t="s">
        <v>800</v>
      </c>
      <c r="C26" s="371"/>
      <c r="D26" s="17">
        <v>2</v>
      </c>
      <c r="E26" s="28"/>
      <c r="F26" s="31"/>
      <c r="G26" s="25"/>
      <c r="H26" s="10"/>
    </row>
    <row r="27" spans="1:8" s="63" customFormat="1">
      <c r="A27" s="58">
        <v>21.1</v>
      </c>
      <c r="B27" s="58" t="s">
        <v>90</v>
      </c>
      <c r="C27" s="59" t="s">
        <v>30</v>
      </c>
      <c r="D27" s="60" t="s">
        <v>143</v>
      </c>
      <c r="E27" s="58"/>
      <c r="F27" s="58"/>
      <c r="G27" s="58" t="s">
        <v>179</v>
      </c>
      <c r="H27" s="178"/>
    </row>
    <row r="28" spans="1:8" s="63" customFormat="1">
      <c r="A28" s="58">
        <v>21.2</v>
      </c>
      <c r="B28" s="58" t="s">
        <v>92</v>
      </c>
      <c r="C28" s="59" t="s">
        <v>180</v>
      </c>
      <c r="D28" s="60" t="s">
        <v>143</v>
      </c>
      <c r="E28" s="58"/>
      <c r="F28" s="58"/>
      <c r="G28" s="362" t="s">
        <v>94</v>
      </c>
      <c r="H28" s="178"/>
    </row>
    <row r="29" spans="1:8" s="63" customFormat="1">
      <c r="A29" s="58">
        <v>21.3</v>
      </c>
      <c r="B29" s="58" t="s">
        <v>681</v>
      </c>
      <c r="C29" s="59" t="s">
        <v>62</v>
      </c>
      <c r="D29" s="60" t="s">
        <v>143</v>
      </c>
      <c r="E29" s="58"/>
      <c r="F29" s="58"/>
      <c r="G29" s="362"/>
      <c r="H29" s="178"/>
    </row>
    <row r="30" spans="1:8" ht="16.2">
      <c r="A30" s="20">
        <v>22</v>
      </c>
      <c r="B30" s="349" t="s">
        <v>799</v>
      </c>
      <c r="C30" s="350"/>
      <c r="D30" s="36">
        <v>2</v>
      </c>
      <c r="E30" s="8"/>
      <c r="F30" s="29"/>
      <c r="G30" s="166"/>
      <c r="H30" s="10"/>
    </row>
    <row r="31" spans="1:8" s="63" customFormat="1">
      <c r="A31" s="58">
        <v>22.1</v>
      </c>
      <c r="B31" s="58" t="s">
        <v>148</v>
      </c>
      <c r="C31" s="59" t="s">
        <v>459</v>
      </c>
      <c r="D31" s="60" t="s">
        <v>143</v>
      </c>
      <c r="E31" s="168"/>
      <c r="F31" s="168"/>
      <c r="G31" s="364" t="s">
        <v>78</v>
      </c>
      <c r="H31" s="178"/>
    </row>
    <row r="32" spans="1:8" s="63" customFormat="1">
      <c r="A32" s="58">
        <v>22.2</v>
      </c>
      <c r="B32" s="168" t="s">
        <v>237</v>
      </c>
      <c r="C32" s="59" t="s">
        <v>235</v>
      </c>
      <c r="D32" s="60" t="s">
        <v>143</v>
      </c>
      <c r="E32" s="168"/>
      <c r="F32" s="168"/>
      <c r="G32" s="365"/>
      <c r="H32" s="178"/>
    </row>
    <row r="33" spans="1:8">
      <c r="A33" s="4"/>
      <c r="B33" s="27"/>
      <c r="C33" s="29" t="s">
        <v>34</v>
      </c>
      <c r="D33" s="25">
        <f>D30+D26+D23+D22+D17+D16+D15+D14+D13+D12+D11+D10+D9+D8+D7+D6+D5+D4</f>
        <v>46</v>
      </c>
      <c r="E33" s="25"/>
      <c r="F33" s="25"/>
      <c r="G33" s="26"/>
      <c r="H33" s="4"/>
    </row>
    <row r="34" spans="1:8">
      <c r="A34" s="374" t="s">
        <v>35</v>
      </c>
      <c r="B34" s="374"/>
      <c r="C34" s="374"/>
      <c r="D34" s="374"/>
      <c r="E34" s="374"/>
      <c r="F34" s="374"/>
      <c r="G34" s="374"/>
      <c r="H34" s="374"/>
    </row>
    <row r="35" spans="1:8">
      <c r="A35" s="372" t="s">
        <v>36</v>
      </c>
      <c r="B35" s="372"/>
      <c r="C35" s="372"/>
      <c r="D35" s="372"/>
      <c r="E35" s="372"/>
      <c r="F35" s="372"/>
      <c r="G35" s="372"/>
      <c r="H35" s="372"/>
    </row>
    <row r="36" spans="1:8">
      <c r="A36" s="27">
        <v>23</v>
      </c>
      <c r="B36" s="27" t="s">
        <v>151</v>
      </c>
      <c r="C36" s="30" t="s">
        <v>181</v>
      </c>
      <c r="D36" s="27">
        <v>3</v>
      </c>
      <c r="E36" s="27"/>
      <c r="F36" s="27"/>
      <c r="G36" s="27" t="s">
        <v>183</v>
      </c>
      <c r="H36" s="4"/>
    </row>
    <row r="37" spans="1:8">
      <c r="A37" s="27">
        <v>24</v>
      </c>
      <c r="B37" s="27" t="s">
        <v>238</v>
      </c>
      <c r="C37" s="30" t="s">
        <v>99</v>
      </c>
      <c r="D37" s="27">
        <v>2</v>
      </c>
      <c r="E37" s="27"/>
      <c r="F37" s="27"/>
      <c r="G37" s="363" t="s">
        <v>184</v>
      </c>
      <c r="H37" s="27"/>
    </row>
    <row r="38" spans="1:8">
      <c r="A38" s="27">
        <v>25</v>
      </c>
      <c r="B38" s="26" t="s">
        <v>239</v>
      </c>
      <c r="C38" s="30" t="s">
        <v>185</v>
      </c>
      <c r="D38" s="27">
        <v>2</v>
      </c>
      <c r="E38" s="27"/>
      <c r="F38" s="27" t="s">
        <v>173</v>
      </c>
      <c r="G38" s="363"/>
      <c r="H38" s="27"/>
    </row>
    <row r="39" spans="1:8">
      <c r="A39" s="27">
        <v>26</v>
      </c>
      <c r="B39" s="26" t="s">
        <v>154</v>
      </c>
      <c r="C39" s="30" t="s">
        <v>102</v>
      </c>
      <c r="D39" s="27">
        <v>2</v>
      </c>
      <c r="E39" s="27"/>
      <c r="F39" s="27" t="s">
        <v>173</v>
      </c>
      <c r="G39" s="363"/>
      <c r="H39" s="27"/>
    </row>
    <row r="40" spans="1:8">
      <c r="A40" s="27">
        <v>27</v>
      </c>
      <c r="B40" s="27" t="s">
        <v>155</v>
      </c>
      <c r="C40" s="30" t="s">
        <v>50</v>
      </c>
      <c r="D40" s="26">
        <v>3</v>
      </c>
      <c r="E40" s="26"/>
      <c r="F40" s="26" t="s">
        <v>173</v>
      </c>
      <c r="G40" s="363" t="s">
        <v>176</v>
      </c>
      <c r="H40" s="27"/>
    </row>
    <row r="41" spans="1:8">
      <c r="A41" s="27">
        <v>28</v>
      </c>
      <c r="B41" s="27" t="s">
        <v>104</v>
      </c>
      <c r="C41" s="30" t="s">
        <v>51</v>
      </c>
      <c r="D41" s="26">
        <v>3</v>
      </c>
      <c r="E41" s="26"/>
      <c r="F41" s="26" t="s">
        <v>182</v>
      </c>
      <c r="G41" s="363"/>
      <c r="H41" s="27"/>
    </row>
    <row r="42" spans="1:8">
      <c r="A42" s="27">
        <v>29</v>
      </c>
      <c r="B42" s="27" t="s">
        <v>156</v>
      </c>
      <c r="C42" s="30" t="s">
        <v>105</v>
      </c>
      <c r="D42" s="26">
        <v>3</v>
      </c>
      <c r="E42" s="26"/>
      <c r="F42" s="26" t="s">
        <v>182</v>
      </c>
      <c r="G42" s="363"/>
      <c r="H42" s="27"/>
    </row>
    <row r="43" spans="1:8">
      <c r="A43" s="27">
        <v>30</v>
      </c>
      <c r="B43" s="27" t="s">
        <v>157</v>
      </c>
      <c r="C43" s="30" t="s">
        <v>106</v>
      </c>
      <c r="D43" s="27">
        <v>3</v>
      </c>
      <c r="E43" s="27"/>
      <c r="F43" s="27" t="s">
        <v>173</v>
      </c>
      <c r="G43" s="363"/>
      <c r="H43" s="27"/>
    </row>
    <row r="44" spans="1:8" ht="31.2">
      <c r="A44" s="27">
        <v>31</v>
      </c>
      <c r="B44" s="27" t="s">
        <v>158</v>
      </c>
      <c r="C44" s="30" t="s">
        <v>107</v>
      </c>
      <c r="D44" s="26">
        <v>2</v>
      </c>
      <c r="E44" s="26"/>
      <c r="F44" s="26" t="s">
        <v>186</v>
      </c>
      <c r="G44" s="363"/>
      <c r="H44" s="27"/>
    </row>
    <row r="45" spans="1:8">
      <c r="A45" s="27">
        <v>32</v>
      </c>
      <c r="B45" s="27" t="s">
        <v>108</v>
      </c>
      <c r="C45" s="30" t="s">
        <v>109</v>
      </c>
      <c r="D45" s="26">
        <v>3</v>
      </c>
      <c r="E45" s="26"/>
      <c r="F45" s="26" t="s">
        <v>187</v>
      </c>
      <c r="G45" s="363" t="s">
        <v>103</v>
      </c>
      <c r="H45" s="27"/>
    </row>
    <row r="46" spans="1:8">
      <c r="A46" s="27">
        <v>33</v>
      </c>
      <c r="B46" s="27" t="s">
        <v>159</v>
      </c>
      <c r="C46" s="30" t="s">
        <v>110</v>
      </c>
      <c r="D46" s="26">
        <v>3</v>
      </c>
      <c r="E46" s="26"/>
      <c r="F46" s="26" t="s">
        <v>187</v>
      </c>
      <c r="G46" s="363"/>
      <c r="H46" s="27"/>
    </row>
    <row r="47" spans="1:8">
      <c r="A47" s="27">
        <v>34</v>
      </c>
      <c r="B47" s="27" t="s">
        <v>160</v>
      </c>
      <c r="C47" s="30" t="s">
        <v>111</v>
      </c>
      <c r="D47" s="26">
        <v>2</v>
      </c>
      <c r="E47" s="26"/>
      <c r="F47" s="26"/>
      <c r="G47" s="363"/>
      <c r="H47" s="27"/>
    </row>
    <row r="48" spans="1:8">
      <c r="A48" s="27">
        <v>35</v>
      </c>
      <c r="B48" s="27" t="s">
        <v>162</v>
      </c>
      <c r="C48" s="30" t="s">
        <v>113</v>
      </c>
      <c r="D48" s="26">
        <v>2</v>
      </c>
      <c r="E48" s="26"/>
      <c r="F48" s="26" t="s">
        <v>187</v>
      </c>
      <c r="G48" s="363"/>
      <c r="H48" s="27"/>
    </row>
    <row r="49" spans="1:8">
      <c r="A49" s="27">
        <v>36</v>
      </c>
      <c r="B49" s="27" t="s">
        <v>161</v>
      </c>
      <c r="C49" s="30" t="s">
        <v>112</v>
      </c>
      <c r="D49" s="26">
        <v>4</v>
      </c>
      <c r="E49" s="26"/>
      <c r="F49" s="26" t="s">
        <v>187</v>
      </c>
      <c r="G49" s="363"/>
      <c r="H49" s="27"/>
    </row>
    <row r="50" spans="1:8">
      <c r="A50" s="27">
        <v>37</v>
      </c>
      <c r="B50" s="27" t="s">
        <v>153</v>
      </c>
      <c r="C50" s="30" t="s">
        <v>47</v>
      </c>
      <c r="D50" s="26">
        <v>3</v>
      </c>
      <c r="E50" s="26"/>
      <c r="F50" s="26"/>
      <c r="G50" s="363"/>
      <c r="H50" s="27"/>
    </row>
    <row r="51" spans="1:8">
      <c r="A51" s="27">
        <v>38</v>
      </c>
      <c r="B51" s="27" t="s">
        <v>164</v>
      </c>
      <c r="C51" s="30" t="s">
        <v>53</v>
      </c>
      <c r="D51" s="26">
        <v>3</v>
      </c>
      <c r="E51" s="26"/>
      <c r="F51" s="26"/>
      <c r="G51" s="363"/>
      <c r="H51" s="27"/>
    </row>
    <row r="52" spans="1:8">
      <c r="A52" s="27">
        <v>39</v>
      </c>
      <c r="B52" s="27" t="s">
        <v>163</v>
      </c>
      <c r="C52" s="30" t="s">
        <v>188</v>
      </c>
      <c r="D52" s="26">
        <v>3</v>
      </c>
      <c r="E52" s="26"/>
      <c r="F52" s="26" t="s">
        <v>187</v>
      </c>
      <c r="G52" s="363"/>
      <c r="H52" s="27"/>
    </row>
    <row r="53" spans="1:8">
      <c r="A53" s="27">
        <v>40</v>
      </c>
      <c r="B53" s="27" t="s">
        <v>240</v>
      </c>
      <c r="C53" s="30" t="s">
        <v>189</v>
      </c>
      <c r="D53" s="26">
        <v>4</v>
      </c>
      <c r="E53" s="26"/>
      <c r="F53" s="26" t="s">
        <v>190</v>
      </c>
      <c r="G53" s="363"/>
      <c r="H53" s="27"/>
    </row>
    <row r="54" spans="1:8">
      <c r="A54" s="27">
        <v>41</v>
      </c>
      <c r="B54" s="27" t="s">
        <v>241</v>
      </c>
      <c r="C54" s="30" t="s">
        <v>191</v>
      </c>
      <c r="D54" s="26">
        <v>2</v>
      </c>
      <c r="E54" s="26"/>
      <c r="F54" s="26"/>
      <c r="G54" s="363"/>
      <c r="H54" s="27"/>
    </row>
    <row r="55" spans="1:8">
      <c r="A55" s="27"/>
      <c r="B55" s="27"/>
      <c r="C55" s="29" t="s">
        <v>34</v>
      </c>
      <c r="D55" s="25">
        <f>SUM(D36:D54)</f>
        <v>52</v>
      </c>
      <c r="E55" s="25"/>
      <c r="F55" s="25"/>
      <c r="G55" s="26"/>
      <c r="H55" s="4"/>
    </row>
    <row r="56" spans="1:8">
      <c r="A56" s="386" t="s">
        <v>267</v>
      </c>
      <c r="B56" s="386"/>
      <c r="C56" s="386"/>
      <c r="D56" s="386"/>
      <c r="E56" s="386"/>
      <c r="F56" s="386"/>
      <c r="G56" s="386"/>
      <c r="H56" s="386"/>
    </row>
    <row r="57" spans="1:8" ht="16.2">
      <c r="A57" s="387" t="s">
        <v>54</v>
      </c>
      <c r="B57" s="387"/>
      <c r="C57" s="387"/>
      <c r="D57" s="387"/>
      <c r="E57" s="387"/>
      <c r="F57" s="387"/>
      <c r="G57" s="387"/>
      <c r="H57" s="387"/>
    </row>
    <row r="58" spans="1:8" ht="16.8">
      <c r="A58" s="39">
        <v>43</v>
      </c>
      <c r="B58" s="44" t="s">
        <v>282</v>
      </c>
      <c r="C58" s="30" t="s">
        <v>268</v>
      </c>
      <c r="D58" s="26">
        <v>3</v>
      </c>
      <c r="E58" s="40"/>
      <c r="F58" s="40"/>
      <c r="G58" s="383" t="s">
        <v>103</v>
      </c>
      <c r="H58" s="40"/>
    </row>
    <row r="59" spans="1:8">
      <c r="A59" s="39">
        <v>44</v>
      </c>
      <c r="B59" s="26" t="s">
        <v>375</v>
      </c>
      <c r="C59" s="30" t="s">
        <v>369</v>
      </c>
      <c r="D59" s="26">
        <v>1</v>
      </c>
      <c r="E59" s="40"/>
      <c r="F59" s="40"/>
      <c r="G59" s="384"/>
      <c r="H59" s="40"/>
    </row>
    <row r="60" spans="1:8" ht="31.2">
      <c r="A60" s="39">
        <v>45</v>
      </c>
      <c r="B60" s="44" t="s">
        <v>283</v>
      </c>
      <c r="C60" s="30" t="s">
        <v>269</v>
      </c>
      <c r="D60" s="26">
        <v>3</v>
      </c>
      <c r="E60" s="40"/>
      <c r="F60" s="40" t="s">
        <v>265</v>
      </c>
      <c r="G60" s="384"/>
      <c r="H60" s="40"/>
    </row>
    <row r="61" spans="1:8" ht="31.2">
      <c r="A61" s="39">
        <v>46</v>
      </c>
      <c r="B61" s="26" t="s">
        <v>376</v>
      </c>
      <c r="C61" s="30" t="s">
        <v>370</v>
      </c>
      <c r="D61" s="26">
        <v>1</v>
      </c>
      <c r="E61" s="40"/>
      <c r="F61" s="40"/>
      <c r="G61" s="384"/>
      <c r="H61" s="40"/>
    </row>
    <row r="62" spans="1:8" ht="31.2">
      <c r="A62" s="39">
        <v>47</v>
      </c>
      <c r="B62" s="26" t="s">
        <v>287</v>
      </c>
      <c r="C62" s="30" t="s">
        <v>270</v>
      </c>
      <c r="D62" s="26">
        <v>3</v>
      </c>
      <c r="E62" s="40"/>
      <c r="F62" s="40"/>
      <c r="G62" s="384"/>
      <c r="H62" s="40"/>
    </row>
    <row r="63" spans="1:8" ht="31.2">
      <c r="A63" s="39">
        <v>48</v>
      </c>
      <c r="B63" s="26" t="s">
        <v>288</v>
      </c>
      <c r="C63" s="30" t="s">
        <v>271</v>
      </c>
      <c r="D63" s="26">
        <v>3</v>
      </c>
      <c r="E63" s="40"/>
      <c r="F63" s="40"/>
      <c r="G63" s="384"/>
      <c r="H63" s="40"/>
    </row>
    <row r="64" spans="1:8">
      <c r="A64" s="39">
        <v>49</v>
      </c>
      <c r="B64" s="26" t="s">
        <v>284</v>
      </c>
      <c r="C64" s="30" t="s">
        <v>272</v>
      </c>
      <c r="D64" s="26">
        <v>4</v>
      </c>
      <c r="E64" s="40"/>
      <c r="F64" s="40" t="s">
        <v>265</v>
      </c>
      <c r="G64" s="384"/>
      <c r="H64" s="40"/>
    </row>
    <row r="65" spans="1:8">
      <c r="A65" s="39">
        <v>50</v>
      </c>
      <c r="B65" s="26" t="s">
        <v>289</v>
      </c>
      <c r="C65" s="30" t="s">
        <v>273</v>
      </c>
      <c r="D65" s="26">
        <v>3</v>
      </c>
      <c r="E65" s="40"/>
      <c r="F65" s="40" t="s">
        <v>265</v>
      </c>
      <c r="G65" s="385"/>
      <c r="H65" s="40"/>
    </row>
    <row r="66" spans="1:8" ht="33" customHeight="1">
      <c r="A66" s="53">
        <v>51</v>
      </c>
      <c r="B66" s="366" t="s">
        <v>311</v>
      </c>
      <c r="C66" s="367"/>
      <c r="D66" s="45">
        <v>6</v>
      </c>
      <c r="E66" s="30"/>
      <c r="F66" s="26"/>
      <c r="G66" s="41"/>
      <c r="H66" s="30"/>
    </row>
    <row r="67" spans="1:8" s="63" customFormat="1" ht="31.2">
      <c r="A67" s="167">
        <v>51.1</v>
      </c>
      <c r="B67" s="168" t="s">
        <v>249</v>
      </c>
      <c r="C67" s="59" t="s">
        <v>215</v>
      </c>
      <c r="D67" s="60" t="s">
        <v>143</v>
      </c>
      <c r="E67" s="62"/>
      <c r="F67" s="62"/>
      <c r="G67" s="380" t="s">
        <v>103</v>
      </c>
      <c r="H67" s="62"/>
    </row>
    <row r="68" spans="1:8" s="63" customFormat="1" ht="31.2">
      <c r="A68" s="167">
        <v>51.2</v>
      </c>
      <c r="B68" s="168" t="s">
        <v>211</v>
      </c>
      <c r="C68" s="59" t="s">
        <v>274</v>
      </c>
      <c r="D68" s="60" t="s">
        <v>143</v>
      </c>
      <c r="E68" s="62"/>
      <c r="F68" s="62"/>
      <c r="G68" s="381"/>
      <c r="H68" s="62"/>
    </row>
    <row r="69" spans="1:8" s="63" customFormat="1" ht="31.2">
      <c r="A69" s="167">
        <v>51.3</v>
      </c>
      <c r="B69" s="168" t="s">
        <v>213</v>
      </c>
      <c r="C69" s="59" t="s">
        <v>275</v>
      </c>
      <c r="D69" s="60" t="s">
        <v>143</v>
      </c>
      <c r="E69" s="62"/>
      <c r="F69" s="62"/>
      <c r="G69" s="381"/>
      <c r="H69" s="62"/>
    </row>
    <row r="70" spans="1:8" s="63" customFormat="1">
      <c r="A70" s="167">
        <v>51.4</v>
      </c>
      <c r="B70" s="168" t="s">
        <v>216</v>
      </c>
      <c r="C70" s="59" t="s">
        <v>276</v>
      </c>
      <c r="D70" s="60" t="s">
        <v>143</v>
      </c>
      <c r="E70" s="62"/>
      <c r="F70" s="62"/>
      <c r="G70" s="381"/>
      <c r="H70" s="62"/>
    </row>
    <row r="71" spans="1:8" s="63" customFormat="1">
      <c r="A71" s="167">
        <v>51.5</v>
      </c>
      <c r="B71" s="168" t="s">
        <v>683</v>
      </c>
      <c r="C71" s="59" t="s">
        <v>218</v>
      </c>
      <c r="D71" s="60" t="s">
        <v>143</v>
      </c>
      <c r="E71" s="62"/>
      <c r="F71" s="62"/>
      <c r="G71" s="381"/>
      <c r="H71" s="62"/>
    </row>
    <row r="72" spans="1:8" s="63" customFormat="1" ht="31.2">
      <c r="A72" s="167">
        <v>51.6</v>
      </c>
      <c r="B72" s="168" t="s">
        <v>250</v>
      </c>
      <c r="C72" s="59" t="s">
        <v>277</v>
      </c>
      <c r="D72" s="60" t="s">
        <v>143</v>
      </c>
      <c r="E72" s="62"/>
      <c r="F72" s="62"/>
      <c r="G72" s="381"/>
      <c r="H72" s="62"/>
    </row>
    <row r="73" spans="1:8" s="63" customFormat="1">
      <c r="A73" s="167">
        <v>51.7</v>
      </c>
      <c r="B73" s="168" t="s">
        <v>248</v>
      </c>
      <c r="C73" s="59" t="s">
        <v>206</v>
      </c>
      <c r="D73" s="60" t="s">
        <v>143</v>
      </c>
      <c r="E73" s="62"/>
      <c r="F73" s="62"/>
      <c r="G73" s="381"/>
      <c r="H73" s="62"/>
    </row>
    <row r="74" spans="1:8" s="63" customFormat="1">
      <c r="A74" s="167">
        <v>51.8</v>
      </c>
      <c r="B74" s="168" t="s">
        <v>207</v>
      </c>
      <c r="C74" s="59" t="s">
        <v>208</v>
      </c>
      <c r="D74" s="60" t="s">
        <v>143</v>
      </c>
      <c r="E74" s="62"/>
      <c r="F74" s="62"/>
      <c r="G74" s="381"/>
      <c r="H74" s="62"/>
    </row>
    <row r="75" spans="1:8" s="63" customFormat="1">
      <c r="A75" s="167">
        <v>51.9</v>
      </c>
      <c r="B75" s="168" t="s">
        <v>209</v>
      </c>
      <c r="C75" s="59" t="s">
        <v>210</v>
      </c>
      <c r="D75" s="60" t="s">
        <v>143</v>
      </c>
      <c r="E75" s="62"/>
      <c r="F75" s="62"/>
      <c r="G75" s="381"/>
      <c r="H75" s="62"/>
    </row>
    <row r="76" spans="1:8" s="63" customFormat="1">
      <c r="A76" s="167">
        <v>51.1</v>
      </c>
      <c r="B76" s="168" t="s">
        <v>220</v>
      </c>
      <c r="C76" s="59" t="s">
        <v>221</v>
      </c>
      <c r="D76" s="60" t="s">
        <v>143</v>
      </c>
      <c r="E76" s="62"/>
      <c r="F76" s="62"/>
      <c r="G76" s="382"/>
      <c r="H76" s="62"/>
    </row>
    <row r="77" spans="1:8" s="63" customFormat="1">
      <c r="A77" s="167">
        <v>51.11</v>
      </c>
      <c r="B77" s="168" t="s">
        <v>222</v>
      </c>
      <c r="C77" s="59" t="s">
        <v>100</v>
      </c>
      <c r="D77" s="60" t="s">
        <v>143</v>
      </c>
      <c r="E77" s="62"/>
      <c r="F77" s="62"/>
      <c r="G77" s="62" t="s">
        <v>278</v>
      </c>
      <c r="H77" s="62"/>
    </row>
    <row r="78" spans="1:8">
      <c r="A78" s="39"/>
      <c r="B78" s="42"/>
      <c r="C78" s="42" t="s">
        <v>34</v>
      </c>
      <c r="D78" s="42">
        <f>D66+D65+D64+D63+D62+D61+D60+D59+D58</f>
        <v>27</v>
      </c>
      <c r="E78" s="40"/>
      <c r="F78" s="40"/>
      <c r="G78" s="40"/>
      <c r="H78" s="40"/>
    </row>
    <row r="79" spans="1:8">
      <c r="A79" s="386" t="s">
        <v>223</v>
      </c>
      <c r="B79" s="386"/>
      <c r="C79" s="386"/>
      <c r="D79" s="386"/>
      <c r="E79" s="386"/>
      <c r="F79" s="386"/>
      <c r="G79" s="386"/>
      <c r="H79" s="386"/>
    </row>
    <row r="80" spans="1:8">
      <c r="A80" s="39">
        <v>60</v>
      </c>
      <c r="B80" s="34" t="s">
        <v>251</v>
      </c>
      <c r="C80" s="4" t="s">
        <v>63</v>
      </c>
      <c r="D80" s="27">
        <v>3</v>
      </c>
      <c r="E80" s="40"/>
      <c r="F80" s="40"/>
      <c r="G80" s="378" t="s">
        <v>224</v>
      </c>
      <c r="H80" s="40"/>
    </row>
    <row r="81" spans="1:8">
      <c r="A81" s="39">
        <v>61</v>
      </c>
      <c r="B81" s="34" t="s">
        <v>252</v>
      </c>
      <c r="C81" s="4" t="s">
        <v>279</v>
      </c>
      <c r="D81" s="27">
        <v>3</v>
      </c>
      <c r="E81" s="40"/>
      <c r="F81" s="40"/>
      <c r="G81" s="379"/>
      <c r="H81" s="40"/>
    </row>
    <row r="82" spans="1:8">
      <c r="A82" s="39">
        <v>62</v>
      </c>
      <c r="B82" s="34" t="s">
        <v>253</v>
      </c>
      <c r="C82" s="4" t="s">
        <v>225</v>
      </c>
      <c r="D82" s="27">
        <v>0</v>
      </c>
      <c r="E82" s="40"/>
      <c r="F82" s="40"/>
      <c r="G82" s="40" t="s">
        <v>266</v>
      </c>
      <c r="H82" s="39"/>
    </row>
    <row r="83" spans="1:8">
      <c r="A83" s="39">
        <v>63</v>
      </c>
      <c r="B83" s="26" t="s">
        <v>285</v>
      </c>
      <c r="C83" s="4" t="s">
        <v>280</v>
      </c>
      <c r="D83" s="27">
        <v>5</v>
      </c>
      <c r="E83" s="40"/>
      <c r="F83" s="40"/>
      <c r="G83" s="378" t="s">
        <v>103</v>
      </c>
      <c r="H83" s="40"/>
    </row>
    <row r="84" spans="1:8">
      <c r="A84" s="39">
        <v>64</v>
      </c>
      <c r="B84" s="26" t="s">
        <v>286</v>
      </c>
      <c r="C84" s="4" t="s">
        <v>281</v>
      </c>
      <c r="D84" s="27">
        <v>7</v>
      </c>
      <c r="E84" s="40"/>
      <c r="F84" s="40"/>
      <c r="G84" s="379"/>
      <c r="H84" s="40"/>
    </row>
    <row r="85" spans="1:8">
      <c r="A85" s="32"/>
      <c r="B85" s="32"/>
      <c r="C85" s="43" t="s">
        <v>34</v>
      </c>
      <c r="D85" s="43">
        <f>SUM(D80:D84)</f>
        <v>18</v>
      </c>
      <c r="E85" s="40"/>
      <c r="F85" s="40"/>
      <c r="G85" s="4"/>
      <c r="H85" s="30"/>
    </row>
    <row r="86" spans="1:8">
      <c r="A86" s="32"/>
      <c r="B86" s="32"/>
      <c r="C86" s="43" t="s">
        <v>69</v>
      </c>
      <c r="D86" s="43">
        <f>D85+D78+D55+D33</f>
        <v>143</v>
      </c>
      <c r="E86" s="40"/>
      <c r="F86" s="40"/>
      <c r="G86" s="4"/>
      <c r="H86" s="4"/>
    </row>
  </sheetData>
  <mergeCells count="25">
    <mergeCell ref="G80:G81"/>
    <mergeCell ref="G83:G84"/>
    <mergeCell ref="G67:G76"/>
    <mergeCell ref="G58:G65"/>
    <mergeCell ref="G45:G54"/>
    <mergeCell ref="A56:H56"/>
    <mergeCell ref="A57:H57"/>
    <mergeCell ref="A79:H79"/>
    <mergeCell ref="B66:C66"/>
    <mergeCell ref="B30:C30"/>
    <mergeCell ref="A34:H34"/>
    <mergeCell ref="A35:H35"/>
    <mergeCell ref="G37:G39"/>
    <mergeCell ref="G40:G44"/>
    <mergeCell ref="G31:G32"/>
    <mergeCell ref="A1:H1"/>
    <mergeCell ref="B23:C23"/>
    <mergeCell ref="G24:G25"/>
    <mergeCell ref="B26:C26"/>
    <mergeCell ref="G28:G29"/>
    <mergeCell ref="A3:H3"/>
    <mergeCell ref="G4:G8"/>
    <mergeCell ref="G9:G13"/>
    <mergeCell ref="G14:G16"/>
    <mergeCell ref="G18:G2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19" workbookViewId="0">
      <selection activeCell="B30" sqref="B30:C30"/>
    </sheetView>
  </sheetViews>
  <sheetFormatPr defaultRowHeight="15.6"/>
  <cols>
    <col min="1" max="1" width="9.109375" style="49"/>
    <col min="2" max="2" width="11.88671875" style="51" bestFit="1" customWidth="1"/>
    <col min="3" max="3" width="31.44140625" style="49" customWidth="1"/>
    <col min="4" max="6" width="9.109375" style="49"/>
    <col min="7" max="7" width="18.5546875" style="49" customWidth="1"/>
    <col min="8" max="8" width="9.109375" style="49"/>
  </cols>
  <sheetData>
    <row r="1" spans="1:8">
      <c r="A1" s="356" t="s">
        <v>290</v>
      </c>
      <c r="B1" s="357"/>
      <c r="C1" s="357"/>
      <c r="D1" s="357"/>
      <c r="E1" s="357"/>
      <c r="F1" s="357"/>
      <c r="G1" s="357"/>
      <c r="H1" s="358"/>
    </row>
    <row r="2" spans="1:8" ht="46.8">
      <c r="A2" s="29" t="s">
        <v>1</v>
      </c>
      <c r="B2" s="29" t="s">
        <v>2</v>
      </c>
      <c r="C2" s="29" t="s">
        <v>3</v>
      </c>
      <c r="D2" s="29" t="s">
        <v>291</v>
      </c>
      <c r="E2" s="46" t="s">
        <v>5</v>
      </c>
      <c r="F2" s="46" t="s">
        <v>6</v>
      </c>
      <c r="G2" s="29" t="s">
        <v>7</v>
      </c>
      <c r="H2" s="46" t="s">
        <v>8</v>
      </c>
    </row>
    <row r="3" spans="1:8">
      <c r="A3" s="359" t="s">
        <v>9</v>
      </c>
      <c r="B3" s="359"/>
      <c r="C3" s="359"/>
      <c r="D3" s="359"/>
      <c r="E3" s="359"/>
      <c r="F3" s="359"/>
      <c r="G3" s="359"/>
      <c r="H3" s="359"/>
    </row>
    <row r="4" spans="1:8">
      <c r="A4" s="26">
        <v>1</v>
      </c>
      <c r="B4" s="26" t="s">
        <v>138</v>
      </c>
      <c r="C4" s="47" t="s">
        <v>11</v>
      </c>
      <c r="D4" s="26">
        <v>3</v>
      </c>
      <c r="E4" s="8"/>
      <c r="F4" s="8"/>
      <c r="G4" s="388" t="s">
        <v>171</v>
      </c>
      <c r="H4" s="8"/>
    </row>
    <row r="5" spans="1:8">
      <c r="A5" s="26">
        <v>2</v>
      </c>
      <c r="B5" s="26" t="s">
        <v>139</v>
      </c>
      <c r="C5" s="47" t="s">
        <v>12</v>
      </c>
      <c r="D5" s="26">
        <v>2</v>
      </c>
      <c r="E5" s="8"/>
      <c r="F5" s="8"/>
      <c r="G5" s="388"/>
      <c r="H5" s="8"/>
    </row>
    <row r="6" spans="1:8">
      <c r="A6" s="26">
        <v>3</v>
      </c>
      <c r="B6" s="26" t="s">
        <v>140</v>
      </c>
      <c r="C6" s="47" t="s">
        <v>13</v>
      </c>
      <c r="D6" s="26">
        <v>2</v>
      </c>
      <c r="E6" s="8"/>
      <c r="F6" s="8"/>
      <c r="G6" s="388"/>
      <c r="H6" s="8"/>
    </row>
    <row r="7" spans="1:8">
      <c r="A7" s="26">
        <v>4</v>
      </c>
      <c r="B7" s="26" t="s">
        <v>137</v>
      </c>
      <c r="C7" s="47" t="s">
        <v>172</v>
      </c>
      <c r="D7" s="26">
        <v>2</v>
      </c>
      <c r="E7" s="8"/>
      <c r="F7" s="8"/>
      <c r="G7" s="388"/>
      <c r="H7" s="8"/>
    </row>
    <row r="8" spans="1:8">
      <c r="A8" s="26">
        <v>5</v>
      </c>
      <c r="B8" s="26" t="s">
        <v>141</v>
      </c>
      <c r="C8" s="47" t="s">
        <v>15</v>
      </c>
      <c r="D8" s="26">
        <v>2</v>
      </c>
      <c r="E8" s="8"/>
      <c r="F8" s="8"/>
      <c r="G8" s="388"/>
      <c r="H8" s="8"/>
    </row>
    <row r="9" spans="1:8">
      <c r="A9" s="26">
        <v>6</v>
      </c>
      <c r="B9" s="27" t="s">
        <v>134</v>
      </c>
      <c r="C9" s="47" t="s">
        <v>17</v>
      </c>
      <c r="D9" s="26">
        <v>2</v>
      </c>
      <c r="E9" s="8"/>
      <c r="F9" s="8"/>
      <c r="G9" s="388" t="s">
        <v>78</v>
      </c>
      <c r="H9" s="8"/>
    </row>
    <row r="10" spans="1:8">
      <c r="A10" s="26">
        <v>7</v>
      </c>
      <c r="B10" s="27" t="s">
        <v>135</v>
      </c>
      <c r="C10" s="47" t="s">
        <v>18</v>
      </c>
      <c r="D10" s="26">
        <v>4</v>
      </c>
      <c r="E10" s="8"/>
      <c r="F10" s="8"/>
      <c r="G10" s="388"/>
      <c r="H10" s="8"/>
    </row>
    <row r="11" spans="1:8">
      <c r="A11" s="26">
        <v>8</v>
      </c>
      <c r="B11" s="27" t="s">
        <v>136</v>
      </c>
      <c r="C11" s="47" t="s">
        <v>19</v>
      </c>
      <c r="D11" s="26">
        <v>3</v>
      </c>
      <c r="E11" s="8"/>
      <c r="F11" s="8"/>
      <c r="G11" s="388"/>
      <c r="H11" s="8"/>
    </row>
    <row r="12" spans="1:8">
      <c r="A12" s="26">
        <v>9</v>
      </c>
      <c r="B12" s="26" t="s">
        <v>79</v>
      </c>
      <c r="C12" s="47" t="s">
        <v>23</v>
      </c>
      <c r="D12" s="26">
        <v>3</v>
      </c>
      <c r="E12" s="8"/>
      <c r="F12" s="8" t="s">
        <v>257</v>
      </c>
      <c r="G12" s="388"/>
      <c r="H12" s="8"/>
    </row>
    <row r="13" spans="1:8">
      <c r="A13" s="26">
        <v>10</v>
      </c>
      <c r="B13" s="26" t="s">
        <v>80</v>
      </c>
      <c r="C13" s="47" t="s">
        <v>24</v>
      </c>
      <c r="D13" s="26">
        <v>3</v>
      </c>
      <c r="E13" s="8"/>
      <c r="F13" s="8" t="s">
        <v>257</v>
      </c>
      <c r="G13" s="388"/>
      <c r="H13" s="8"/>
    </row>
    <row r="14" spans="1:8">
      <c r="A14" s="26">
        <v>11</v>
      </c>
      <c r="B14" s="27" t="s">
        <v>146</v>
      </c>
      <c r="C14" s="47" t="s">
        <v>20</v>
      </c>
      <c r="D14" s="26">
        <v>3</v>
      </c>
      <c r="E14" s="8"/>
      <c r="F14" s="8"/>
      <c r="G14" s="388" t="s">
        <v>174</v>
      </c>
      <c r="H14" s="8"/>
    </row>
    <row r="15" spans="1:8">
      <c r="A15" s="26">
        <v>12</v>
      </c>
      <c r="B15" s="27" t="s">
        <v>233</v>
      </c>
      <c r="C15" s="47" t="s">
        <v>21</v>
      </c>
      <c r="D15" s="26">
        <v>3</v>
      </c>
      <c r="E15" s="8"/>
      <c r="F15" s="8"/>
      <c r="G15" s="388"/>
      <c r="H15" s="8"/>
    </row>
    <row r="16" spans="1:8">
      <c r="A16" s="26">
        <v>13</v>
      </c>
      <c r="B16" s="27" t="s">
        <v>147</v>
      </c>
      <c r="C16" s="47" t="s">
        <v>22</v>
      </c>
      <c r="D16" s="26">
        <v>3</v>
      </c>
      <c r="E16" s="8"/>
      <c r="F16" s="8"/>
      <c r="G16" s="388"/>
      <c r="H16" s="8"/>
    </row>
    <row r="17" spans="1:8">
      <c r="A17" s="26">
        <v>14</v>
      </c>
      <c r="B17" s="26" t="s">
        <v>83</v>
      </c>
      <c r="C17" s="47" t="s">
        <v>25</v>
      </c>
      <c r="D17" s="47"/>
      <c r="E17" s="8"/>
      <c r="F17" s="8"/>
      <c r="G17" s="388" t="s">
        <v>78</v>
      </c>
      <c r="H17" s="8"/>
    </row>
    <row r="18" spans="1:8">
      <c r="A18" s="26">
        <v>15</v>
      </c>
      <c r="B18" s="26" t="s">
        <v>84</v>
      </c>
      <c r="C18" s="47" t="s">
        <v>26</v>
      </c>
      <c r="D18" s="47"/>
      <c r="E18" s="8"/>
      <c r="F18" s="8"/>
      <c r="G18" s="388"/>
      <c r="H18" s="8"/>
    </row>
    <row r="19" spans="1:8">
      <c r="A19" s="26">
        <v>16</v>
      </c>
      <c r="B19" s="26" t="s">
        <v>85</v>
      </c>
      <c r="C19" s="47" t="s">
        <v>27</v>
      </c>
      <c r="D19" s="47"/>
      <c r="E19" s="8"/>
      <c r="F19" s="8"/>
      <c r="G19" s="388"/>
      <c r="H19" s="8"/>
    </row>
    <row r="20" spans="1:8">
      <c r="A20" s="26">
        <v>17</v>
      </c>
      <c r="B20" s="26"/>
      <c r="C20" s="47" t="s">
        <v>29</v>
      </c>
      <c r="D20" s="47"/>
      <c r="E20" s="8"/>
      <c r="F20" s="8"/>
      <c r="G20" s="8" t="s">
        <v>177</v>
      </c>
      <c r="H20" s="8"/>
    </row>
    <row r="21" spans="1:8">
      <c r="A21" s="26">
        <v>18</v>
      </c>
      <c r="B21" s="26" t="s">
        <v>81</v>
      </c>
      <c r="C21" s="47" t="s">
        <v>16</v>
      </c>
      <c r="D21" s="26">
        <v>2</v>
      </c>
      <c r="E21" s="8"/>
      <c r="F21" s="8"/>
      <c r="G21" s="8" t="s">
        <v>258</v>
      </c>
      <c r="H21" s="8"/>
    </row>
    <row r="22" spans="1:8">
      <c r="A22" s="26">
        <v>19</v>
      </c>
      <c r="B22" s="27" t="s">
        <v>152</v>
      </c>
      <c r="C22" s="47" t="s">
        <v>28</v>
      </c>
      <c r="D22" s="26">
        <v>3</v>
      </c>
      <c r="E22" s="8"/>
      <c r="F22" s="8" t="s">
        <v>259</v>
      </c>
      <c r="G22" s="8" t="s">
        <v>176</v>
      </c>
      <c r="H22" s="8"/>
    </row>
    <row r="23" spans="1:8" ht="30.75" customHeight="1">
      <c r="A23" s="20">
        <v>20</v>
      </c>
      <c r="B23" s="368" t="s">
        <v>568</v>
      </c>
      <c r="C23" s="369"/>
      <c r="D23" s="31">
        <v>2</v>
      </c>
      <c r="E23" s="28"/>
      <c r="F23" s="27"/>
      <c r="G23" s="26"/>
      <c r="H23" s="4"/>
    </row>
    <row r="24" spans="1:8" s="63" customFormat="1">
      <c r="A24" s="58">
        <v>20.100000000000001</v>
      </c>
      <c r="B24" s="58" t="s">
        <v>95</v>
      </c>
      <c r="C24" s="59" t="s">
        <v>178</v>
      </c>
      <c r="D24" s="60" t="s">
        <v>143</v>
      </c>
      <c r="E24" s="58"/>
      <c r="F24" s="167"/>
      <c r="G24" s="392" t="s">
        <v>96</v>
      </c>
      <c r="H24" s="177"/>
    </row>
    <row r="25" spans="1:8" s="63" customFormat="1">
      <c r="A25" s="58">
        <v>20.2</v>
      </c>
      <c r="B25" s="58" t="s">
        <v>234</v>
      </c>
      <c r="C25" s="59" t="s">
        <v>97</v>
      </c>
      <c r="D25" s="60" t="s">
        <v>143</v>
      </c>
      <c r="E25" s="168"/>
      <c r="F25" s="62"/>
      <c r="G25" s="392"/>
      <c r="H25" s="177"/>
    </row>
    <row r="26" spans="1:8" ht="16.2">
      <c r="A26" s="20">
        <v>21</v>
      </c>
      <c r="B26" s="370" t="s">
        <v>800</v>
      </c>
      <c r="C26" s="371"/>
      <c r="D26" s="52">
        <v>2</v>
      </c>
      <c r="E26" s="28"/>
      <c r="F26" s="31"/>
      <c r="G26" s="25"/>
      <c r="H26" s="10"/>
    </row>
    <row r="27" spans="1:8" s="63" customFormat="1">
      <c r="A27" s="58">
        <v>21.1</v>
      </c>
      <c r="B27" s="58" t="s">
        <v>90</v>
      </c>
      <c r="C27" s="59" t="s">
        <v>30</v>
      </c>
      <c r="D27" s="60" t="s">
        <v>143</v>
      </c>
      <c r="E27" s="58"/>
      <c r="F27" s="58"/>
      <c r="G27" s="167" t="s">
        <v>179</v>
      </c>
      <c r="H27" s="178"/>
    </row>
    <row r="28" spans="1:8" s="63" customFormat="1">
      <c r="A28" s="58">
        <v>21.2</v>
      </c>
      <c r="B28" s="58" t="s">
        <v>92</v>
      </c>
      <c r="C28" s="59" t="s">
        <v>180</v>
      </c>
      <c r="D28" s="60" t="s">
        <v>143</v>
      </c>
      <c r="E28" s="58"/>
      <c r="F28" s="58"/>
      <c r="G28" s="392" t="s">
        <v>94</v>
      </c>
      <c r="H28" s="178"/>
    </row>
    <row r="29" spans="1:8" s="63" customFormat="1">
      <c r="A29" s="58">
        <v>21.3</v>
      </c>
      <c r="B29" s="58" t="s">
        <v>681</v>
      </c>
      <c r="C29" s="59" t="s">
        <v>62</v>
      </c>
      <c r="D29" s="60" t="s">
        <v>143</v>
      </c>
      <c r="E29" s="58"/>
      <c r="F29" s="58"/>
      <c r="G29" s="392"/>
      <c r="H29" s="178"/>
    </row>
    <row r="30" spans="1:8" ht="16.2">
      <c r="A30" s="20">
        <v>22</v>
      </c>
      <c r="B30" s="349" t="s">
        <v>799</v>
      </c>
      <c r="C30" s="350"/>
      <c r="D30" s="36">
        <v>2</v>
      </c>
      <c r="E30" s="8"/>
      <c r="F30" s="29"/>
      <c r="G30" s="26"/>
      <c r="H30" s="10"/>
    </row>
    <row r="31" spans="1:8" s="63" customFormat="1">
      <c r="A31" s="58">
        <v>22.1</v>
      </c>
      <c r="B31" s="58" t="s">
        <v>148</v>
      </c>
      <c r="C31" s="59" t="s">
        <v>459</v>
      </c>
      <c r="D31" s="60" t="s">
        <v>143</v>
      </c>
      <c r="E31" s="168"/>
      <c r="F31" s="168"/>
      <c r="G31" s="380" t="s">
        <v>78</v>
      </c>
      <c r="H31" s="178"/>
    </row>
    <row r="32" spans="1:8" s="63" customFormat="1">
      <c r="A32" s="58">
        <v>22.2</v>
      </c>
      <c r="B32" s="168" t="s">
        <v>237</v>
      </c>
      <c r="C32" s="59" t="s">
        <v>235</v>
      </c>
      <c r="D32" s="60" t="s">
        <v>143</v>
      </c>
      <c r="E32" s="168"/>
      <c r="F32" s="168"/>
      <c r="G32" s="382"/>
      <c r="H32" s="178"/>
    </row>
    <row r="33" spans="1:8">
      <c r="A33" s="26"/>
      <c r="B33" s="26"/>
      <c r="C33" s="29" t="s">
        <v>34</v>
      </c>
      <c r="D33" s="29">
        <f>D30+D26+D23+D22+D21+D16+D15+D14+D13+D12+D11+D10+D9+D8+D7+D6+D5+D4</f>
        <v>46</v>
      </c>
      <c r="E33" s="26"/>
      <c r="F33" s="26"/>
      <c r="G33" s="26"/>
      <c r="H33" s="26"/>
    </row>
    <row r="34" spans="1:8">
      <c r="A34" s="374" t="s">
        <v>35</v>
      </c>
      <c r="B34" s="374"/>
      <c r="C34" s="374"/>
      <c r="D34" s="374"/>
      <c r="E34" s="374"/>
      <c r="F34" s="374"/>
      <c r="G34" s="374"/>
      <c r="H34" s="374"/>
    </row>
    <row r="35" spans="1:8">
      <c r="A35" s="391" t="s">
        <v>36</v>
      </c>
      <c r="B35" s="391"/>
      <c r="C35" s="391"/>
      <c r="D35" s="391"/>
      <c r="E35" s="391"/>
      <c r="F35" s="391"/>
      <c r="G35" s="391"/>
      <c r="H35" s="391"/>
    </row>
    <row r="36" spans="1:8">
      <c r="A36" s="27">
        <v>23</v>
      </c>
      <c r="B36" s="27" t="s">
        <v>151</v>
      </c>
      <c r="C36" s="48" t="s">
        <v>260</v>
      </c>
      <c r="D36" s="27">
        <v>3</v>
      </c>
      <c r="E36" s="26"/>
      <c r="F36" s="26"/>
      <c r="G36" s="27" t="s">
        <v>183</v>
      </c>
      <c r="H36" s="27"/>
    </row>
    <row r="37" spans="1:8">
      <c r="A37" s="27">
        <v>24</v>
      </c>
      <c r="B37" s="27" t="s">
        <v>238</v>
      </c>
      <c r="C37" s="48" t="s">
        <v>99</v>
      </c>
      <c r="D37" s="27">
        <v>2</v>
      </c>
      <c r="E37" s="26"/>
      <c r="F37" s="26"/>
      <c r="G37" s="373" t="s">
        <v>184</v>
      </c>
      <c r="H37" s="27"/>
    </row>
    <row r="38" spans="1:8">
      <c r="A38" s="27">
        <v>25</v>
      </c>
      <c r="B38" s="26" t="s">
        <v>239</v>
      </c>
      <c r="C38" s="48" t="s">
        <v>185</v>
      </c>
      <c r="D38" s="27">
        <v>2</v>
      </c>
      <c r="E38" s="26"/>
      <c r="F38" s="26" t="s">
        <v>257</v>
      </c>
      <c r="G38" s="373"/>
      <c r="H38" s="27"/>
    </row>
    <row r="39" spans="1:8">
      <c r="A39" s="27">
        <v>26</v>
      </c>
      <c r="B39" s="26" t="s">
        <v>154</v>
      </c>
      <c r="C39" s="48" t="s">
        <v>102</v>
      </c>
      <c r="D39" s="27">
        <v>2</v>
      </c>
      <c r="E39" s="26"/>
      <c r="F39" s="26" t="s">
        <v>257</v>
      </c>
      <c r="G39" s="373"/>
      <c r="H39" s="27"/>
    </row>
    <row r="40" spans="1:8">
      <c r="A40" s="27">
        <v>27</v>
      </c>
      <c r="B40" s="27" t="s">
        <v>155</v>
      </c>
      <c r="C40" s="48" t="s">
        <v>50</v>
      </c>
      <c r="D40" s="27">
        <v>3</v>
      </c>
      <c r="E40" s="26"/>
      <c r="F40" s="26" t="s">
        <v>257</v>
      </c>
      <c r="G40" s="389" t="s">
        <v>176</v>
      </c>
      <c r="H40" s="27"/>
    </row>
    <row r="41" spans="1:8">
      <c r="A41" s="27">
        <v>28</v>
      </c>
      <c r="B41" s="27" t="s">
        <v>104</v>
      </c>
      <c r="C41" s="48" t="s">
        <v>51</v>
      </c>
      <c r="D41" s="27">
        <v>3</v>
      </c>
      <c r="E41" s="26"/>
      <c r="F41" s="26" t="s">
        <v>257</v>
      </c>
      <c r="G41" s="393"/>
      <c r="H41" s="27"/>
    </row>
    <row r="42" spans="1:8">
      <c r="A42" s="27">
        <v>29</v>
      </c>
      <c r="B42" s="27" t="s">
        <v>156</v>
      </c>
      <c r="C42" s="48" t="s">
        <v>261</v>
      </c>
      <c r="D42" s="27">
        <v>3</v>
      </c>
      <c r="E42" s="26"/>
      <c r="F42" s="26" t="s">
        <v>259</v>
      </c>
      <c r="G42" s="393"/>
      <c r="H42" s="27"/>
    </row>
    <row r="43" spans="1:8">
      <c r="A43" s="27">
        <v>30</v>
      </c>
      <c r="B43" s="27" t="s">
        <v>157</v>
      </c>
      <c r="C43" s="48" t="s">
        <v>106</v>
      </c>
      <c r="D43" s="27">
        <v>3</v>
      </c>
      <c r="E43" s="26"/>
      <c r="F43" s="26" t="s">
        <v>259</v>
      </c>
      <c r="G43" s="393"/>
      <c r="H43" s="27"/>
    </row>
    <row r="44" spans="1:8" ht="31.2">
      <c r="A44" s="27">
        <v>31</v>
      </c>
      <c r="B44" s="27" t="s">
        <v>158</v>
      </c>
      <c r="C44" s="48" t="s">
        <v>107</v>
      </c>
      <c r="D44" s="27">
        <v>2</v>
      </c>
      <c r="E44" s="26"/>
      <c r="F44" s="26" t="s">
        <v>259</v>
      </c>
      <c r="G44" s="390"/>
      <c r="H44" s="27"/>
    </row>
    <row r="45" spans="1:8">
      <c r="A45" s="27">
        <v>32</v>
      </c>
      <c r="B45" s="27" t="s">
        <v>108</v>
      </c>
      <c r="C45" s="48" t="s">
        <v>109</v>
      </c>
      <c r="D45" s="27">
        <v>3</v>
      </c>
      <c r="E45" s="26"/>
      <c r="F45" s="26" t="s">
        <v>187</v>
      </c>
      <c r="G45" s="373" t="s">
        <v>103</v>
      </c>
      <c r="H45" s="27"/>
    </row>
    <row r="46" spans="1:8">
      <c r="A46" s="27">
        <v>33</v>
      </c>
      <c r="B46" s="27" t="s">
        <v>159</v>
      </c>
      <c r="C46" s="48" t="s">
        <v>110</v>
      </c>
      <c r="D46" s="27">
        <v>3</v>
      </c>
      <c r="E46" s="26"/>
      <c r="F46" s="26" t="s">
        <v>187</v>
      </c>
      <c r="G46" s="373"/>
      <c r="H46" s="27"/>
    </row>
    <row r="47" spans="1:8">
      <c r="A47" s="27">
        <v>34</v>
      </c>
      <c r="B47" s="27" t="s">
        <v>160</v>
      </c>
      <c r="C47" s="48" t="s">
        <v>262</v>
      </c>
      <c r="D47" s="27">
        <v>2</v>
      </c>
      <c r="E47" s="26"/>
      <c r="F47" s="26"/>
      <c r="G47" s="373"/>
      <c r="H47" s="27"/>
    </row>
    <row r="48" spans="1:8">
      <c r="A48" s="27">
        <v>35</v>
      </c>
      <c r="B48" s="27" t="s">
        <v>162</v>
      </c>
      <c r="C48" s="48" t="s">
        <v>113</v>
      </c>
      <c r="D48" s="27">
        <v>2</v>
      </c>
      <c r="E48" s="26"/>
      <c r="F48" s="26" t="s">
        <v>187</v>
      </c>
      <c r="G48" s="373"/>
      <c r="H48" s="27"/>
    </row>
    <row r="49" spans="1:8">
      <c r="A49" s="27">
        <v>36</v>
      </c>
      <c r="B49" s="27" t="s">
        <v>161</v>
      </c>
      <c r="C49" s="48" t="s">
        <v>112</v>
      </c>
      <c r="D49" s="27">
        <v>4</v>
      </c>
      <c r="E49" s="26"/>
      <c r="F49" s="26" t="s">
        <v>187</v>
      </c>
      <c r="G49" s="373"/>
      <c r="H49" s="27"/>
    </row>
    <row r="50" spans="1:8">
      <c r="A50" s="27">
        <v>37</v>
      </c>
      <c r="B50" s="27" t="s">
        <v>153</v>
      </c>
      <c r="C50" s="48" t="s">
        <v>47</v>
      </c>
      <c r="D50" s="27">
        <v>3</v>
      </c>
      <c r="E50" s="26"/>
      <c r="F50" s="26"/>
      <c r="G50" s="373"/>
      <c r="H50" s="27"/>
    </row>
    <row r="51" spans="1:8">
      <c r="A51" s="27">
        <v>38</v>
      </c>
      <c r="B51" s="27" t="s">
        <v>164</v>
      </c>
      <c r="C51" s="48" t="s">
        <v>263</v>
      </c>
      <c r="D51" s="27">
        <v>3</v>
      </c>
      <c r="E51" s="26"/>
      <c r="F51" s="26"/>
      <c r="G51" s="373"/>
      <c r="H51" s="27"/>
    </row>
    <row r="52" spans="1:8">
      <c r="A52" s="27">
        <v>39</v>
      </c>
      <c r="B52" s="27" t="s">
        <v>163</v>
      </c>
      <c r="C52" s="48" t="s">
        <v>264</v>
      </c>
      <c r="D52" s="27">
        <v>3</v>
      </c>
      <c r="E52" s="26"/>
      <c r="F52" s="26" t="s">
        <v>187</v>
      </c>
      <c r="G52" s="373"/>
      <c r="H52" s="27"/>
    </row>
    <row r="53" spans="1:8">
      <c r="A53" s="27">
        <v>40</v>
      </c>
      <c r="B53" s="27" t="s">
        <v>240</v>
      </c>
      <c r="C53" s="48" t="s">
        <v>189</v>
      </c>
      <c r="D53" s="27">
        <v>4</v>
      </c>
      <c r="E53" s="26"/>
      <c r="F53" s="26" t="s">
        <v>190</v>
      </c>
      <c r="G53" s="373"/>
      <c r="H53" s="27"/>
    </row>
    <row r="54" spans="1:8">
      <c r="A54" s="27">
        <v>41</v>
      </c>
      <c r="B54" s="27" t="s">
        <v>241</v>
      </c>
      <c r="C54" s="48" t="s">
        <v>191</v>
      </c>
      <c r="D54" s="27">
        <v>2</v>
      </c>
      <c r="E54" s="26"/>
      <c r="F54" s="26"/>
      <c r="G54" s="373"/>
      <c r="H54" s="27"/>
    </row>
    <row r="55" spans="1:8">
      <c r="A55" s="27"/>
      <c r="B55" s="27"/>
      <c r="C55" s="25" t="s">
        <v>34</v>
      </c>
      <c r="D55" s="25">
        <f>SUM(D36:D54)</f>
        <v>52</v>
      </c>
      <c r="E55" s="26"/>
      <c r="F55" s="26"/>
      <c r="G55" s="27"/>
      <c r="H55" s="27"/>
    </row>
    <row r="56" spans="1:8">
      <c r="A56" s="391" t="s">
        <v>292</v>
      </c>
      <c r="B56" s="391"/>
      <c r="C56" s="391"/>
      <c r="D56" s="391"/>
      <c r="E56" s="391"/>
      <c r="F56" s="391"/>
      <c r="G56" s="391"/>
      <c r="H56" s="391"/>
    </row>
    <row r="57" spans="1:8">
      <c r="A57" s="27">
        <v>42</v>
      </c>
      <c r="B57" s="26" t="s">
        <v>308</v>
      </c>
      <c r="C57" s="47" t="s">
        <v>293</v>
      </c>
      <c r="D57" s="26">
        <v>2</v>
      </c>
      <c r="E57" s="26"/>
      <c r="F57" s="26"/>
      <c r="G57" s="394" t="s">
        <v>103</v>
      </c>
      <c r="H57" s="26"/>
    </row>
    <row r="58" spans="1:8">
      <c r="A58" s="27">
        <v>43</v>
      </c>
      <c r="B58" s="26" t="s">
        <v>373</v>
      </c>
      <c r="C58" s="47" t="s">
        <v>371</v>
      </c>
      <c r="D58" s="26">
        <v>1</v>
      </c>
      <c r="E58" s="26"/>
      <c r="F58" s="26"/>
      <c r="G58" s="395"/>
      <c r="H58" s="26"/>
    </row>
    <row r="59" spans="1:8">
      <c r="A59" s="27">
        <v>44</v>
      </c>
      <c r="B59" s="26" t="s">
        <v>294</v>
      </c>
      <c r="C59" s="47" t="s">
        <v>295</v>
      </c>
      <c r="D59" s="26">
        <v>2</v>
      </c>
      <c r="E59" s="26"/>
      <c r="F59" s="26"/>
      <c r="G59" s="395"/>
      <c r="H59" s="26"/>
    </row>
    <row r="60" spans="1:8">
      <c r="A60" s="27">
        <v>45</v>
      </c>
      <c r="B60" s="26" t="s">
        <v>309</v>
      </c>
      <c r="C60" s="47" t="s">
        <v>296</v>
      </c>
      <c r="D60" s="26">
        <v>3</v>
      </c>
      <c r="E60" s="26"/>
      <c r="F60" s="26"/>
      <c r="G60" s="395"/>
      <c r="H60" s="26"/>
    </row>
    <row r="61" spans="1:8">
      <c r="A61" s="27">
        <v>46</v>
      </c>
      <c r="B61" s="26" t="s">
        <v>310</v>
      </c>
      <c r="C61" s="47" t="s">
        <v>297</v>
      </c>
      <c r="D61" s="26">
        <v>3</v>
      </c>
      <c r="E61" s="26"/>
      <c r="F61" s="26"/>
      <c r="G61" s="395"/>
      <c r="H61" s="26"/>
    </row>
    <row r="62" spans="1:8">
      <c r="A62" s="27">
        <v>47</v>
      </c>
      <c r="B62" s="26" t="s">
        <v>298</v>
      </c>
      <c r="C62" s="47" t="s">
        <v>299</v>
      </c>
      <c r="D62" s="26">
        <v>2</v>
      </c>
      <c r="E62" s="26"/>
      <c r="F62" s="26"/>
      <c r="G62" s="395"/>
      <c r="H62" s="26"/>
    </row>
    <row r="63" spans="1:8" ht="31.2">
      <c r="A63" s="27">
        <v>48</v>
      </c>
      <c r="B63" s="26" t="s">
        <v>374</v>
      </c>
      <c r="C63" s="47" t="s">
        <v>372</v>
      </c>
      <c r="D63" s="26">
        <v>1</v>
      </c>
      <c r="E63" s="26"/>
      <c r="F63" s="26"/>
      <c r="G63" s="395"/>
      <c r="H63" s="26"/>
    </row>
    <row r="64" spans="1:8">
      <c r="A64" s="27">
        <v>49</v>
      </c>
      <c r="B64" s="26" t="s">
        <v>300</v>
      </c>
      <c r="C64" s="47" t="s">
        <v>301</v>
      </c>
      <c r="D64" s="26">
        <v>2</v>
      </c>
      <c r="E64" s="26"/>
      <c r="F64" s="26"/>
      <c r="G64" s="395"/>
      <c r="H64" s="26"/>
    </row>
    <row r="65" spans="1:8">
      <c r="A65" s="27">
        <v>50</v>
      </c>
      <c r="B65" s="26" t="s">
        <v>302</v>
      </c>
      <c r="C65" s="47" t="s">
        <v>303</v>
      </c>
      <c r="D65" s="26">
        <v>2</v>
      </c>
      <c r="E65" s="26"/>
      <c r="F65" s="26"/>
      <c r="G65" s="395"/>
      <c r="H65" s="26"/>
    </row>
    <row r="66" spans="1:8">
      <c r="A66" s="27">
        <v>51</v>
      </c>
      <c r="B66" s="27" t="s">
        <v>246</v>
      </c>
      <c r="C66" s="47" t="s">
        <v>201</v>
      </c>
      <c r="D66" s="26">
        <v>3</v>
      </c>
      <c r="E66" s="26"/>
      <c r="F66" s="26" t="s">
        <v>202</v>
      </c>
      <c r="G66" s="396"/>
      <c r="H66" s="26"/>
    </row>
    <row r="67" spans="1:8" ht="30.75" customHeight="1">
      <c r="A67" s="27">
        <v>52</v>
      </c>
      <c r="B67" s="366" t="s">
        <v>311</v>
      </c>
      <c r="C67" s="367"/>
      <c r="D67" s="45">
        <v>6</v>
      </c>
      <c r="E67" s="26"/>
      <c r="F67" s="26"/>
      <c r="G67" s="26"/>
      <c r="H67" s="26"/>
    </row>
    <row r="68" spans="1:8" s="63" customFormat="1" ht="31.2">
      <c r="A68" s="58">
        <v>52.1</v>
      </c>
      <c r="B68" s="168" t="s">
        <v>249</v>
      </c>
      <c r="C68" s="158" t="s">
        <v>215</v>
      </c>
      <c r="D68" s="60" t="s">
        <v>143</v>
      </c>
      <c r="E68" s="62"/>
      <c r="F68" s="62" t="s">
        <v>265</v>
      </c>
      <c r="G68" s="380" t="s">
        <v>103</v>
      </c>
      <c r="H68" s="62"/>
    </row>
    <row r="69" spans="1:8" s="63" customFormat="1" ht="31.2">
      <c r="A69" s="58">
        <v>52.2</v>
      </c>
      <c r="B69" s="168" t="s">
        <v>211</v>
      </c>
      <c r="C69" s="158" t="s">
        <v>274</v>
      </c>
      <c r="D69" s="60" t="s">
        <v>143</v>
      </c>
      <c r="E69" s="62"/>
      <c r="F69" s="62"/>
      <c r="G69" s="381"/>
      <c r="H69" s="62"/>
    </row>
    <row r="70" spans="1:8" s="63" customFormat="1" ht="31.2">
      <c r="A70" s="58">
        <v>52.3</v>
      </c>
      <c r="B70" s="168" t="s">
        <v>213</v>
      </c>
      <c r="C70" s="158" t="s">
        <v>275</v>
      </c>
      <c r="D70" s="60" t="s">
        <v>143</v>
      </c>
      <c r="E70" s="62"/>
      <c r="F70" s="62"/>
      <c r="G70" s="381"/>
      <c r="H70" s="62"/>
    </row>
    <row r="71" spans="1:8" s="63" customFormat="1">
      <c r="A71" s="58">
        <v>52.4</v>
      </c>
      <c r="B71" s="168" t="s">
        <v>216</v>
      </c>
      <c r="C71" s="158" t="s">
        <v>276</v>
      </c>
      <c r="D71" s="60" t="s">
        <v>143</v>
      </c>
      <c r="E71" s="62"/>
      <c r="F71" s="62"/>
      <c r="G71" s="381"/>
      <c r="H71" s="62"/>
    </row>
    <row r="72" spans="1:8" s="63" customFormat="1">
      <c r="A72" s="58">
        <v>52.5</v>
      </c>
      <c r="B72" s="168" t="s">
        <v>683</v>
      </c>
      <c r="C72" s="158" t="s">
        <v>218</v>
      </c>
      <c r="D72" s="60" t="s">
        <v>143</v>
      </c>
      <c r="E72" s="62"/>
      <c r="F72" s="62"/>
      <c r="G72" s="381"/>
      <c r="H72" s="62"/>
    </row>
    <row r="73" spans="1:8" s="63" customFormat="1" ht="31.2">
      <c r="A73" s="58">
        <v>52.6</v>
      </c>
      <c r="B73" s="168" t="s">
        <v>250</v>
      </c>
      <c r="C73" s="158" t="s">
        <v>277</v>
      </c>
      <c r="D73" s="60" t="s">
        <v>143</v>
      </c>
      <c r="E73" s="62"/>
      <c r="F73" s="62"/>
      <c r="G73" s="381"/>
      <c r="H73" s="62"/>
    </row>
    <row r="74" spans="1:8" s="63" customFormat="1">
      <c r="A74" s="58">
        <v>52.7</v>
      </c>
      <c r="B74" s="168" t="s">
        <v>248</v>
      </c>
      <c r="C74" s="158" t="s">
        <v>206</v>
      </c>
      <c r="D74" s="60" t="s">
        <v>143</v>
      </c>
      <c r="E74" s="62"/>
      <c r="F74" s="62"/>
      <c r="G74" s="381"/>
      <c r="H74" s="62"/>
    </row>
    <row r="75" spans="1:8" s="63" customFormat="1">
      <c r="A75" s="58">
        <v>52.8</v>
      </c>
      <c r="B75" s="168" t="s">
        <v>207</v>
      </c>
      <c r="C75" s="158" t="s">
        <v>208</v>
      </c>
      <c r="D75" s="60" t="s">
        <v>143</v>
      </c>
      <c r="E75" s="62"/>
      <c r="F75" s="62"/>
      <c r="G75" s="381"/>
      <c r="H75" s="62"/>
    </row>
    <row r="76" spans="1:8" s="63" customFormat="1">
      <c r="A76" s="58">
        <v>52.9</v>
      </c>
      <c r="B76" s="168" t="s">
        <v>209</v>
      </c>
      <c r="C76" s="158" t="s">
        <v>210</v>
      </c>
      <c r="D76" s="60" t="s">
        <v>143</v>
      </c>
      <c r="E76" s="62"/>
      <c r="F76" s="62"/>
      <c r="G76" s="381"/>
      <c r="H76" s="62"/>
    </row>
    <row r="77" spans="1:8" s="63" customFormat="1">
      <c r="A77" s="60" t="s">
        <v>313</v>
      </c>
      <c r="B77" s="168" t="s">
        <v>220</v>
      </c>
      <c r="C77" s="158" t="s">
        <v>221</v>
      </c>
      <c r="D77" s="60" t="s">
        <v>143</v>
      </c>
      <c r="E77" s="179"/>
      <c r="F77" s="62"/>
      <c r="G77" s="382"/>
      <c r="H77" s="62"/>
    </row>
    <row r="78" spans="1:8" s="63" customFormat="1">
      <c r="A78" s="60" t="s">
        <v>314</v>
      </c>
      <c r="B78" s="168" t="s">
        <v>222</v>
      </c>
      <c r="C78" s="158" t="s">
        <v>100</v>
      </c>
      <c r="D78" s="60" t="s">
        <v>143</v>
      </c>
      <c r="E78" s="180"/>
      <c r="F78" s="62"/>
      <c r="G78" s="62" t="s">
        <v>278</v>
      </c>
      <c r="H78" s="62"/>
    </row>
    <row r="79" spans="1:8">
      <c r="A79" s="27"/>
      <c r="B79" s="29"/>
      <c r="C79" s="29" t="s">
        <v>34</v>
      </c>
      <c r="D79" s="29">
        <f>D67+D66+D65+D64+D63+D62+D61+D60+D59+D58+D57</f>
        <v>27</v>
      </c>
      <c r="E79" s="26"/>
      <c r="F79" s="26"/>
      <c r="G79" s="26"/>
      <c r="H79" s="26"/>
    </row>
    <row r="80" spans="1:8">
      <c r="A80" s="391" t="s">
        <v>223</v>
      </c>
      <c r="B80" s="391"/>
      <c r="C80" s="391"/>
      <c r="D80" s="391"/>
      <c r="E80" s="391"/>
      <c r="F80" s="391"/>
      <c r="G80" s="391"/>
      <c r="H80" s="391"/>
    </row>
    <row r="81" spans="1:8">
      <c r="A81" s="27">
        <v>53</v>
      </c>
      <c r="B81" s="34" t="s">
        <v>251</v>
      </c>
      <c r="C81" s="48" t="s">
        <v>63</v>
      </c>
      <c r="D81" s="27">
        <v>3</v>
      </c>
      <c r="E81" s="26"/>
      <c r="F81" s="26"/>
      <c r="G81" s="389" t="s">
        <v>224</v>
      </c>
      <c r="H81" s="26"/>
    </row>
    <row r="82" spans="1:8" ht="31.2">
      <c r="A82" s="27">
        <v>54</v>
      </c>
      <c r="B82" s="34" t="s">
        <v>252</v>
      </c>
      <c r="C82" s="48" t="s">
        <v>279</v>
      </c>
      <c r="D82" s="27">
        <v>3</v>
      </c>
      <c r="E82" s="26"/>
      <c r="F82" s="26"/>
      <c r="G82" s="390"/>
      <c r="H82" s="26"/>
    </row>
    <row r="83" spans="1:8">
      <c r="A83" s="27">
        <v>55</v>
      </c>
      <c r="B83" s="34" t="s">
        <v>253</v>
      </c>
      <c r="C83" s="48" t="s">
        <v>225</v>
      </c>
      <c r="D83" s="27">
        <v>0</v>
      </c>
      <c r="E83" s="26"/>
      <c r="F83" s="26"/>
      <c r="G83" s="27" t="s">
        <v>266</v>
      </c>
      <c r="H83" s="27"/>
    </row>
    <row r="84" spans="1:8" ht="31.2">
      <c r="A84" s="27">
        <v>56</v>
      </c>
      <c r="B84" s="27" t="s">
        <v>304</v>
      </c>
      <c r="C84" s="48" t="s">
        <v>305</v>
      </c>
      <c r="D84" s="27">
        <v>5</v>
      </c>
      <c r="E84" s="26"/>
      <c r="F84" s="26"/>
      <c r="G84" s="389" t="s">
        <v>103</v>
      </c>
      <c r="H84" s="26"/>
    </row>
    <row r="85" spans="1:8">
      <c r="A85" s="27">
        <v>57</v>
      </c>
      <c r="B85" s="27" t="s">
        <v>306</v>
      </c>
      <c r="C85" s="48" t="s">
        <v>307</v>
      </c>
      <c r="D85" s="27">
        <v>7</v>
      </c>
      <c r="E85" s="26"/>
      <c r="F85" s="26"/>
      <c r="G85" s="390"/>
      <c r="H85" s="26"/>
    </row>
    <row r="86" spans="1:8">
      <c r="A86" s="4"/>
      <c r="B86" s="27"/>
      <c r="C86" s="25" t="s">
        <v>34</v>
      </c>
      <c r="D86" s="25">
        <f>SUM(D81:D85)</f>
        <v>18</v>
      </c>
      <c r="E86" s="26"/>
      <c r="F86" s="26"/>
      <c r="G86" s="4"/>
      <c r="H86" s="30"/>
    </row>
    <row r="87" spans="1:8">
      <c r="A87" s="4"/>
      <c r="B87" s="27"/>
      <c r="C87" s="25" t="s">
        <v>69</v>
      </c>
      <c r="D87" s="25">
        <f>D86+D79+D55+D33</f>
        <v>143</v>
      </c>
      <c r="E87" s="26"/>
      <c r="F87" s="26"/>
      <c r="G87" s="4"/>
      <c r="H87" s="4"/>
    </row>
  </sheetData>
  <mergeCells count="24">
    <mergeCell ref="G81:G82"/>
    <mergeCell ref="G84:G85"/>
    <mergeCell ref="A80:H80"/>
    <mergeCell ref="B23:C23"/>
    <mergeCell ref="G24:G25"/>
    <mergeCell ref="B26:C26"/>
    <mergeCell ref="G28:G29"/>
    <mergeCell ref="B30:C30"/>
    <mergeCell ref="B67:C67"/>
    <mergeCell ref="G40:G44"/>
    <mergeCell ref="G68:G77"/>
    <mergeCell ref="G57:G66"/>
    <mergeCell ref="G45:G54"/>
    <mergeCell ref="A56:H56"/>
    <mergeCell ref="A34:H34"/>
    <mergeCell ref="A35:H35"/>
    <mergeCell ref="G37:G39"/>
    <mergeCell ref="G17:G19"/>
    <mergeCell ref="A1:H1"/>
    <mergeCell ref="A3:H3"/>
    <mergeCell ref="G4:G8"/>
    <mergeCell ref="G9:G13"/>
    <mergeCell ref="G14:G16"/>
    <mergeCell ref="G31:G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43" workbookViewId="0">
      <selection activeCell="B26" sqref="B26:C26"/>
    </sheetView>
  </sheetViews>
  <sheetFormatPr defaultRowHeight="15.6"/>
  <cols>
    <col min="1" max="1" width="5.88671875" style="49" customWidth="1"/>
    <col min="2" max="2" width="10.88671875" style="49" customWidth="1"/>
    <col min="3" max="3" width="37.109375" style="49" customWidth="1"/>
    <col min="4" max="4" width="5.33203125" style="49" customWidth="1"/>
    <col min="5" max="5" width="44" style="54" hidden="1" customWidth="1"/>
    <col min="6" max="7" width="0" style="49" hidden="1" customWidth="1"/>
    <col min="8" max="8" width="0.33203125" style="49" customWidth="1"/>
    <col min="9" max="9" width="7" style="49" customWidth="1"/>
    <col min="10" max="10" width="9.109375" style="49"/>
    <col min="11" max="11" width="18.33203125" style="49" customWidth="1"/>
    <col min="12" max="12" width="6.33203125" style="49" customWidth="1"/>
    <col min="13" max="13" width="30.6640625" customWidth="1"/>
  </cols>
  <sheetData>
    <row r="1" spans="1:12">
      <c r="A1" s="359" t="s">
        <v>315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33" customHeight="1">
      <c r="A2" s="29" t="s">
        <v>1</v>
      </c>
      <c r="B2" s="29" t="s">
        <v>2</v>
      </c>
      <c r="C2" s="29"/>
      <c r="D2" s="29" t="s">
        <v>4</v>
      </c>
      <c r="E2" s="29" t="s">
        <v>3</v>
      </c>
      <c r="F2" s="399" t="s">
        <v>4</v>
      </c>
      <c r="G2" s="400"/>
      <c r="H2" s="399" t="s">
        <v>685</v>
      </c>
      <c r="I2" s="400"/>
      <c r="J2" s="29" t="s">
        <v>6</v>
      </c>
      <c r="K2" s="29" t="s">
        <v>7</v>
      </c>
      <c r="L2" s="29" t="s">
        <v>8</v>
      </c>
    </row>
    <row r="3" spans="1:12">
      <c r="A3" s="359" t="s">
        <v>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>
      <c r="A4" s="26">
        <v>1</v>
      </c>
      <c r="B4" s="26" t="s">
        <v>138</v>
      </c>
      <c r="C4" s="47" t="s">
        <v>11</v>
      </c>
      <c r="D4" s="26">
        <v>3</v>
      </c>
      <c r="E4" s="11"/>
      <c r="F4" s="363">
        <v>3</v>
      </c>
      <c r="G4" s="363"/>
      <c r="H4" s="388"/>
      <c r="I4" s="388"/>
      <c r="J4" s="8"/>
      <c r="K4" s="363" t="s">
        <v>316</v>
      </c>
      <c r="L4" s="8"/>
    </row>
    <row r="5" spans="1:12">
      <c r="A5" s="26">
        <v>2</v>
      </c>
      <c r="B5" s="26" t="s">
        <v>139</v>
      </c>
      <c r="C5" s="47" t="s">
        <v>12</v>
      </c>
      <c r="D5" s="26">
        <v>2</v>
      </c>
      <c r="E5" s="11"/>
      <c r="F5" s="363">
        <v>2</v>
      </c>
      <c r="G5" s="363"/>
      <c r="H5" s="388"/>
      <c r="I5" s="388"/>
      <c r="J5" s="8"/>
      <c r="K5" s="363"/>
      <c r="L5" s="8"/>
    </row>
    <row r="6" spans="1:12">
      <c r="A6" s="26">
        <v>3</v>
      </c>
      <c r="B6" s="26" t="s">
        <v>140</v>
      </c>
      <c r="C6" s="47" t="s">
        <v>13</v>
      </c>
      <c r="D6" s="26">
        <v>2</v>
      </c>
      <c r="E6" s="11"/>
      <c r="F6" s="363">
        <v>2</v>
      </c>
      <c r="G6" s="363"/>
      <c r="H6" s="388"/>
      <c r="I6" s="388"/>
      <c r="J6" s="8"/>
      <c r="K6" s="363"/>
      <c r="L6" s="8"/>
    </row>
    <row r="7" spans="1:12">
      <c r="A7" s="26">
        <v>4</v>
      </c>
      <c r="B7" s="26" t="s">
        <v>137</v>
      </c>
      <c r="C7" s="47" t="s">
        <v>172</v>
      </c>
      <c r="D7" s="26">
        <v>2</v>
      </c>
      <c r="E7" s="11"/>
      <c r="F7" s="363">
        <v>2</v>
      </c>
      <c r="G7" s="363"/>
      <c r="H7" s="388"/>
      <c r="I7" s="388"/>
      <c r="J7" s="8"/>
      <c r="K7" s="363"/>
      <c r="L7" s="8"/>
    </row>
    <row r="8" spans="1:12">
      <c r="A8" s="26">
        <v>5</v>
      </c>
      <c r="B8" s="26" t="s">
        <v>141</v>
      </c>
      <c r="C8" s="47" t="s">
        <v>15</v>
      </c>
      <c r="D8" s="26">
        <v>2</v>
      </c>
      <c r="E8" s="11"/>
      <c r="F8" s="363">
        <v>2</v>
      </c>
      <c r="G8" s="363"/>
      <c r="H8" s="388"/>
      <c r="I8" s="388"/>
      <c r="J8" s="8"/>
      <c r="K8" s="363"/>
      <c r="L8" s="8"/>
    </row>
    <row r="9" spans="1:12">
      <c r="A9" s="26">
        <v>6</v>
      </c>
      <c r="B9" s="27" t="s">
        <v>134</v>
      </c>
      <c r="C9" s="47" t="s">
        <v>17</v>
      </c>
      <c r="D9" s="26">
        <v>2</v>
      </c>
      <c r="E9" s="11"/>
      <c r="F9" s="363">
        <v>2</v>
      </c>
      <c r="G9" s="363"/>
      <c r="H9" s="388"/>
      <c r="I9" s="388"/>
      <c r="J9" s="8"/>
      <c r="K9" s="363" t="s">
        <v>78</v>
      </c>
      <c r="L9" s="8"/>
    </row>
    <row r="10" spans="1:12">
      <c r="A10" s="26">
        <v>7</v>
      </c>
      <c r="B10" s="27" t="s">
        <v>135</v>
      </c>
      <c r="C10" s="47" t="s">
        <v>18</v>
      </c>
      <c r="D10" s="26">
        <v>4</v>
      </c>
      <c r="E10" s="11"/>
      <c r="F10" s="363">
        <v>4</v>
      </c>
      <c r="G10" s="363"/>
      <c r="H10" s="388"/>
      <c r="I10" s="388"/>
      <c r="J10" s="8"/>
      <c r="K10" s="363"/>
      <c r="L10" s="8"/>
    </row>
    <row r="11" spans="1:12">
      <c r="A11" s="26">
        <v>8</v>
      </c>
      <c r="B11" s="27" t="s">
        <v>136</v>
      </c>
      <c r="C11" s="47" t="s">
        <v>19</v>
      </c>
      <c r="D11" s="26">
        <v>3</v>
      </c>
      <c r="E11" s="11"/>
      <c r="F11" s="363">
        <v>3</v>
      </c>
      <c r="G11" s="363"/>
      <c r="H11" s="388"/>
      <c r="I11" s="388"/>
      <c r="J11" s="8"/>
      <c r="K11" s="363"/>
      <c r="L11" s="8"/>
    </row>
    <row r="12" spans="1:12">
      <c r="A12" s="26">
        <v>9</v>
      </c>
      <c r="B12" s="26" t="s">
        <v>79</v>
      </c>
      <c r="C12" s="47" t="s">
        <v>23</v>
      </c>
      <c r="D12" s="26">
        <v>3</v>
      </c>
      <c r="E12" s="11"/>
      <c r="F12" s="363">
        <v>3</v>
      </c>
      <c r="G12" s="363"/>
      <c r="H12" s="388"/>
      <c r="I12" s="388"/>
      <c r="J12" s="8"/>
      <c r="K12" s="363"/>
      <c r="L12" s="8"/>
    </row>
    <row r="13" spans="1:12">
      <c r="A13" s="26">
        <v>10</v>
      </c>
      <c r="B13" s="26" t="s">
        <v>80</v>
      </c>
      <c r="C13" s="47" t="s">
        <v>24</v>
      </c>
      <c r="D13" s="26">
        <v>3</v>
      </c>
      <c r="E13" s="11"/>
      <c r="F13" s="363">
        <v>3</v>
      </c>
      <c r="G13" s="363"/>
      <c r="H13" s="388"/>
      <c r="I13" s="388"/>
      <c r="J13" s="8"/>
      <c r="K13" s="363"/>
      <c r="L13" s="8"/>
    </row>
    <row r="14" spans="1:12">
      <c r="A14" s="26">
        <v>11</v>
      </c>
      <c r="B14" s="27" t="s">
        <v>146</v>
      </c>
      <c r="C14" s="30" t="s">
        <v>20</v>
      </c>
      <c r="D14" s="11">
        <f>F14</f>
        <v>3</v>
      </c>
      <c r="E14" s="11"/>
      <c r="F14" s="363">
        <v>3</v>
      </c>
      <c r="G14" s="363"/>
      <c r="H14" s="388"/>
      <c r="I14" s="388"/>
      <c r="J14" s="8"/>
      <c r="K14" s="363" t="s">
        <v>174</v>
      </c>
      <c r="L14" s="8"/>
    </row>
    <row r="15" spans="1:12">
      <c r="A15" s="26">
        <v>12</v>
      </c>
      <c r="B15" s="27" t="s">
        <v>233</v>
      </c>
      <c r="C15" s="30" t="s">
        <v>21</v>
      </c>
      <c r="D15" s="11">
        <f>F15</f>
        <v>3</v>
      </c>
      <c r="E15" s="11"/>
      <c r="F15" s="363">
        <v>3</v>
      </c>
      <c r="G15" s="363"/>
      <c r="H15" s="388"/>
      <c r="I15" s="388"/>
      <c r="J15" s="8"/>
      <c r="K15" s="363"/>
      <c r="L15" s="8"/>
    </row>
    <row r="16" spans="1:12">
      <c r="A16" s="26">
        <v>13</v>
      </c>
      <c r="B16" s="27" t="s">
        <v>147</v>
      </c>
      <c r="C16" s="30" t="s">
        <v>22</v>
      </c>
      <c r="D16" s="11">
        <f>F16</f>
        <v>3</v>
      </c>
      <c r="E16" s="11"/>
      <c r="F16" s="363">
        <v>3</v>
      </c>
      <c r="G16" s="363"/>
      <c r="H16" s="388"/>
      <c r="I16" s="388"/>
      <c r="J16" s="8"/>
      <c r="K16" s="363"/>
      <c r="L16" s="8"/>
    </row>
    <row r="17" spans="1:13">
      <c r="A17" s="26">
        <v>14</v>
      </c>
      <c r="B17" s="27" t="s">
        <v>152</v>
      </c>
      <c r="C17" s="30" t="s">
        <v>28</v>
      </c>
      <c r="D17" s="11">
        <f>F17</f>
        <v>3</v>
      </c>
      <c r="E17" s="11"/>
      <c r="F17" s="363">
        <v>3</v>
      </c>
      <c r="G17" s="363"/>
      <c r="H17" s="388"/>
      <c r="I17" s="388"/>
      <c r="J17" s="8"/>
      <c r="K17" s="26" t="s">
        <v>176</v>
      </c>
      <c r="L17" s="8"/>
    </row>
    <row r="18" spans="1:13">
      <c r="A18" s="26">
        <v>15</v>
      </c>
      <c r="B18" s="26" t="s">
        <v>81</v>
      </c>
      <c r="C18" s="30" t="s">
        <v>16</v>
      </c>
      <c r="D18" s="11">
        <f>F18</f>
        <v>2</v>
      </c>
      <c r="E18" s="11"/>
      <c r="F18" s="363">
        <v>2</v>
      </c>
      <c r="G18" s="363"/>
      <c r="H18" s="388"/>
      <c r="I18" s="388"/>
      <c r="J18" s="8"/>
      <c r="K18" s="26" t="s">
        <v>96</v>
      </c>
      <c r="L18" s="8"/>
    </row>
    <row r="19" spans="1:13">
      <c r="A19" s="26">
        <v>16</v>
      </c>
      <c r="B19" s="194" t="s">
        <v>83</v>
      </c>
      <c r="C19" s="30" t="s">
        <v>25</v>
      </c>
      <c r="D19" s="11"/>
      <c r="E19" s="11"/>
      <c r="F19" s="363"/>
      <c r="G19" s="363"/>
      <c r="H19" s="388"/>
      <c r="I19" s="388"/>
      <c r="J19" s="8"/>
      <c r="K19" s="363" t="s">
        <v>78</v>
      </c>
      <c r="L19" s="8"/>
    </row>
    <row r="20" spans="1:13">
      <c r="A20" s="26">
        <v>17</v>
      </c>
      <c r="B20" s="194" t="s">
        <v>84</v>
      </c>
      <c r="C20" s="30" t="s">
        <v>26</v>
      </c>
      <c r="D20" s="11"/>
      <c r="E20" s="11"/>
      <c r="F20" s="363"/>
      <c r="G20" s="363"/>
      <c r="H20" s="388"/>
      <c r="I20" s="388"/>
      <c r="J20" s="8"/>
      <c r="K20" s="363"/>
      <c r="L20" s="8"/>
    </row>
    <row r="21" spans="1:13">
      <c r="A21" s="26">
        <v>18</v>
      </c>
      <c r="B21" s="194" t="s">
        <v>85</v>
      </c>
      <c r="C21" s="30" t="s">
        <v>27</v>
      </c>
      <c r="D21" s="11"/>
      <c r="E21" s="11"/>
      <c r="F21" s="363"/>
      <c r="G21" s="363"/>
      <c r="H21" s="388"/>
      <c r="I21" s="388"/>
      <c r="J21" s="8"/>
      <c r="K21" s="363"/>
      <c r="L21" s="8"/>
    </row>
    <row r="22" spans="1:13">
      <c r="A22" s="26">
        <v>19</v>
      </c>
      <c r="B22" s="8"/>
      <c r="C22" s="30" t="s">
        <v>29</v>
      </c>
      <c r="D22" s="11"/>
      <c r="E22" s="11"/>
      <c r="F22" s="363"/>
      <c r="G22" s="363"/>
      <c r="H22" s="388"/>
      <c r="I22" s="388"/>
      <c r="J22" s="8"/>
      <c r="K22" s="26" t="s">
        <v>177</v>
      </c>
      <c r="L22" s="8"/>
    </row>
    <row r="23" spans="1:13" ht="30.75" customHeight="1">
      <c r="A23" s="20">
        <v>20</v>
      </c>
      <c r="B23" s="368" t="s">
        <v>568</v>
      </c>
      <c r="C23" s="369"/>
      <c r="D23" s="31">
        <v>2</v>
      </c>
      <c r="E23" s="11"/>
      <c r="F23" s="26"/>
      <c r="G23" s="26"/>
      <c r="H23" s="8"/>
      <c r="I23" s="8"/>
      <c r="J23" s="8"/>
      <c r="K23" s="26"/>
      <c r="L23" s="8"/>
    </row>
    <row r="24" spans="1:13" s="63" customFormat="1" ht="15.75" customHeight="1">
      <c r="A24" s="58">
        <v>20.100000000000001</v>
      </c>
      <c r="B24" s="58" t="s">
        <v>95</v>
      </c>
      <c r="C24" s="59" t="s">
        <v>178</v>
      </c>
      <c r="D24" s="60" t="s">
        <v>143</v>
      </c>
      <c r="E24" s="61"/>
      <c r="F24" s="62"/>
      <c r="G24" s="62"/>
      <c r="H24" s="168"/>
      <c r="I24" s="168"/>
      <c r="J24" s="168"/>
      <c r="K24" s="392" t="s">
        <v>96</v>
      </c>
      <c r="L24" s="168"/>
    </row>
    <row r="25" spans="1:13" s="63" customFormat="1">
      <c r="A25" s="58">
        <v>20.2</v>
      </c>
      <c r="B25" s="58" t="s">
        <v>234</v>
      </c>
      <c r="C25" s="59" t="s">
        <v>97</v>
      </c>
      <c r="D25" s="60" t="s">
        <v>143</v>
      </c>
      <c r="E25" s="61"/>
      <c r="F25" s="62"/>
      <c r="G25" s="62"/>
      <c r="H25" s="168"/>
      <c r="I25" s="168"/>
      <c r="J25" s="168"/>
      <c r="K25" s="392"/>
      <c r="L25" s="168"/>
    </row>
    <row r="26" spans="1:13" ht="32.25" customHeight="1">
      <c r="A26" s="20">
        <v>21</v>
      </c>
      <c r="B26" s="370" t="s">
        <v>800</v>
      </c>
      <c r="C26" s="371"/>
      <c r="D26" s="52">
        <v>2</v>
      </c>
      <c r="E26" s="11"/>
      <c r="F26" s="26"/>
      <c r="G26" s="26"/>
      <c r="H26" s="8"/>
      <c r="I26" s="8"/>
      <c r="J26" s="8"/>
      <c r="K26" s="25"/>
      <c r="L26" s="8"/>
    </row>
    <row r="27" spans="1:13" s="63" customFormat="1">
      <c r="A27" s="58">
        <v>21.1</v>
      </c>
      <c r="B27" s="58" t="s">
        <v>90</v>
      </c>
      <c r="C27" s="59" t="s">
        <v>30</v>
      </c>
      <c r="D27" s="60" t="s">
        <v>143</v>
      </c>
      <c r="E27" s="61"/>
      <c r="F27" s="62"/>
      <c r="G27" s="62"/>
      <c r="H27" s="168"/>
      <c r="I27" s="168"/>
      <c r="J27" s="168"/>
      <c r="K27" s="167" t="s">
        <v>179</v>
      </c>
      <c r="L27" s="168"/>
    </row>
    <row r="28" spans="1:13" s="63" customFormat="1" ht="15.75" customHeight="1">
      <c r="A28" s="58">
        <v>21.2</v>
      </c>
      <c r="B28" s="58" t="s">
        <v>92</v>
      </c>
      <c r="C28" s="59" t="s">
        <v>180</v>
      </c>
      <c r="D28" s="60" t="s">
        <v>143</v>
      </c>
      <c r="E28" s="61"/>
      <c r="F28" s="62"/>
      <c r="G28" s="62"/>
      <c r="H28" s="168"/>
      <c r="I28" s="168"/>
      <c r="J28" s="168"/>
      <c r="K28" s="392" t="s">
        <v>94</v>
      </c>
      <c r="L28" s="168"/>
    </row>
    <row r="29" spans="1:13" s="63" customFormat="1">
      <c r="A29" s="58">
        <v>21.3</v>
      </c>
      <c r="B29" s="58" t="s">
        <v>681</v>
      </c>
      <c r="C29" s="59" t="s">
        <v>62</v>
      </c>
      <c r="D29" s="60" t="s">
        <v>143</v>
      </c>
      <c r="E29" s="61"/>
      <c r="F29" s="62"/>
      <c r="G29" s="62"/>
      <c r="H29" s="168"/>
      <c r="I29" s="168"/>
      <c r="J29" s="168"/>
      <c r="K29" s="392"/>
      <c r="L29" s="168"/>
      <c r="M29" s="64" t="s">
        <v>349</v>
      </c>
    </row>
    <row r="30" spans="1:13" ht="16.2">
      <c r="A30" s="20">
        <v>22</v>
      </c>
      <c r="B30" s="349" t="s">
        <v>733</v>
      </c>
      <c r="C30" s="350"/>
      <c r="D30" s="36">
        <v>2</v>
      </c>
      <c r="E30" s="11"/>
      <c r="F30" s="26"/>
      <c r="G30" s="26"/>
      <c r="H30" s="8"/>
      <c r="I30" s="8"/>
      <c r="J30" s="8"/>
      <c r="K30" s="26"/>
      <c r="L30" s="8"/>
    </row>
    <row r="31" spans="1:13" s="63" customFormat="1">
      <c r="A31" s="58">
        <v>22.1</v>
      </c>
      <c r="B31" s="58" t="s">
        <v>148</v>
      </c>
      <c r="C31" s="59" t="s">
        <v>459</v>
      </c>
      <c r="D31" s="60" t="s">
        <v>143</v>
      </c>
      <c r="E31" s="61"/>
      <c r="F31" s="62"/>
      <c r="G31" s="62"/>
      <c r="H31" s="168"/>
      <c r="I31" s="168"/>
      <c r="J31" s="168"/>
      <c r="K31" s="380" t="s">
        <v>78</v>
      </c>
      <c r="L31" s="168"/>
    </row>
    <row r="32" spans="1:13" s="63" customFormat="1">
      <c r="A32" s="58">
        <v>22.2</v>
      </c>
      <c r="B32" s="168" t="s">
        <v>237</v>
      </c>
      <c r="C32" s="59" t="s">
        <v>235</v>
      </c>
      <c r="D32" s="60" t="s">
        <v>143</v>
      </c>
      <c r="E32" s="61"/>
      <c r="F32" s="62"/>
      <c r="G32" s="62"/>
      <c r="H32" s="168"/>
      <c r="I32" s="168"/>
      <c r="J32" s="168"/>
      <c r="K32" s="382"/>
      <c r="L32" s="168"/>
    </row>
    <row r="33" spans="1:12">
      <c r="A33" s="30"/>
      <c r="B33" s="8"/>
      <c r="C33" s="50" t="s">
        <v>317</v>
      </c>
      <c r="D33" s="21">
        <f>D30+D26+D23+D18+D17+D16+D15+D14+D13+D12+D11+D10+D9+D8+D7+D6+D5+D4</f>
        <v>46</v>
      </c>
      <c r="E33" s="11"/>
      <c r="F33" s="363">
        <v>40</v>
      </c>
      <c r="G33" s="363"/>
      <c r="H33" s="388"/>
      <c r="I33" s="388"/>
      <c r="J33" s="8"/>
      <c r="K33" s="26"/>
      <c r="L33" s="8"/>
    </row>
    <row r="34" spans="1:12">
      <c r="A34" s="374" t="s">
        <v>35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</row>
    <row r="35" spans="1:12">
      <c r="A35" s="372" t="s">
        <v>343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2">
      <c r="A36" s="27">
        <v>23</v>
      </c>
      <c r="B36" s="27" t="s">
        <v>151</v>
      </c>
      <c r="C36" s="55" t="s">
        <v>46</v>
      </c>
      <c r="D36" s="27">
        <f t="shared" ref="D36:D54" si="0">G36</f>
        <v>3</v>
      </c>
      <c r="E36" s="401">
        <f>G36</f>
        <v>3</v>
      </c>
      <c r="F36" s="401"/>
      <c r="G36" s="373">
        <v>3</v>
      </c>
      <c r="H36" s="373"/>
      <c r="I36" s="26"/>
      <c r="J36" s="26"/>
      <c r="K36" s="27" t="s">
        <v>183</v>
      </c>
      <c r="L36" s="27"/>
    </row>
    <row r="37" spans="1:12">
      <c r="A37" s="27">
        <v>24</v>
      </c>
      <c r="B37" s="27" t="s">
        <v>238</v>
      </c>
      <c r="C37" s="55" t="s">
        <v>99</v>
      </c>
      <c r="D37" s="27">
        <f t="shared" si="0"/>
        <v>2</v>
      </c>
      <c r="E37" s="401" t="s">
        <v>99</v>
      </c>
      <c r="F37" s="401"/>
      <c r="G37" s="373">
        <v>2</v>
      </c>
      <c r="H37" s="373"/>
      <c r="I37" s="26"/>
      <c r="J37" s="26"/>
      <c r="K37" s="394" t="s">
        <v>319</v>
      </c>
      <c r="L37" s="27"/>
    </row>
    <row r="38" spans="1:12">
      <c r="A38" s="27">
        <v>25</v>
      </c>
      <c r="B38" s="26" t="s">
        <v>239</v>
      </c>
      <c r="C38" s="55" t="s">
        <v>185</v>
      </c>
      <c r="D38" s="27">
        <f t="shared" si="0"/>
        <v>2</v>
      </c>
      <c r="E38" s="401" t="s">
        <v>185</v>
      </c>
      <c r="F38" s="401"/>
      <c r="G38" s="373">
        <v>2</v>
      </c>
      <c r="H38" s="373"/>
      <c r="I38" s="26"/>
      <c r="J38" s="26"/>
      <c r="K38" s="395"/>
      <c r="L38" s="27"/>
    </row>
    <row r="39" spans="1:12">
      <c r="A39" s="27">
        <v>26</v>
      </c>
      <c r="B39" s="26" t="s">
        <v>154</v>
      </c>
      <c r="C39" s="55" t="s">
        <v>102</v>
      </c>
      <c r="D39" s="27">
        <f t="shared" si="0"/>
        <v>2</v>
      </c>
      <c r="E39" s="401" t="s">
        <v>102</v>
      </c>
      <c r="F39" s="401"/>
      <c r="G39" s="373">
        <v>2</v>
      </c>
      <c r="H39" s="373"/>
      <c r="I39" s="26"/>
      <c r="J39" s="26"/>
      <c r="K39" s="396"/>
      <c r="L39" s="27"/>
    </row>
    <row r="40" spans="1:12">
      <c r="A40" s="27">
        <v>27</v>
      </c>
      <c r="B40" s="27" t="s">
        <v>155</v>
      </c>
      <c r="C40" s="55" t="s">
        <v>50</v>
      </c>
      <c r="D40" s="27">
        <f t="shared" si="0"/>
        <v>3</v>
      </c>
      <c r="E40" s="401" t="s">
        <v>50</v>
      </c>
      <c r="F40" s="401"/>
      <c r="G40" s="373">
        <v>3</v>
      </c>
      <c r="H40" s="373"/>
      <c r="I40" s="26"/>
      <c r="J40" s="26"/>
      <c r="K40" s="373" t="s">
        <v>176</v>
      </c>
      <c r="L40" s="27"/>
    </row>
    <row r="41" spans="1:12">
      <c r="A41" s="27">
        <v>28</v>
      </c>
      <c r="B41" s="27" t="s">
        <v>104</v>
      </c>
      <c r="C41" s="55" t="s">
        <v>51</v>
      </c>
      <c r="D41" s="27">
        <f t="shared" si="0"/>
        <v>3</v>
      </c>
      <c r="E41" s="401" t="s">
        <v>51</v>
      </c>
      <c r="F41" s="401"/>
      <c r="G41" s="373">
        <v>3</v>
      </c>
      <c r="H41" s="373"/>
      <c r="I41" s="26"/>
      <c r="J41" s="26"/>
      <c r="K41" s="373"/>
      <c r="L41" s="27"/>
    </row>
    <row r="42" spans="1:12">
      <c r="A42" s="27">
        <v>29</v>
      </c>
      <c r="B42" s="27" t="s">
        <v>156</v>
      </c>
      <c r="C42" s="55" t="s">
        <v>320</v>
      </c>
      <c r="D42" s="27">
        <f t="shared" si="0"/>
        <v>3</v>
      </c>
      <c r="E42" s="401" t="s">
        <v>320</v>
      </c>
      <c r="F42" s="401"/>
      <c r="G42" s="373">
        <v>3</v>
      </c>
      <c r="H42" s="373"/>
      <c r="I42" s="26"/>
      <c r="J42" s="26"/>
      <c r="K42" s="373"/>
      <c r="L42" s="27"/>
    </row>
    <row r="43" spans="1:12">
      <c r="A43" s="27">
        <v>30</v>
      </c>
      <c r="B43" s="27" t="s">
        <v>157</v>
      </c>
      <c r="C43" s="55" t="s">
        <v>106</v>
      </c>
      <c r="D43" s="27">
        <f t="shared" si="0"/>
        <v>3</v>
      </c>
      <c r="E43" s="401" t="s">
        <v>106</v>
      </c>
      <c r="F43" s="401"/>
      <c r="G43" s="373">
        <v>3</v>
      </c>
      <c r="H43" s="373"/>
      <c r="I43" s="26"/>
      <c r="J43" s="26"/>
      <c r="K43" s="373"/>
      <c r="L43" s="27"/>
    </row>
    <row r="44" spans="1:12">
      <c r="A44" s="27">
        <v>31</v>
      </c>
      <c r="B44" s="27" t="s">
        <v>158</v>
      </c>
      <c r="C44" s="55" t="s">
        <v>321</v>
      </c>
      <c r="D44" s="27">
        <f t="shared" si="0"/>
        <v>2</v>
      </c>
      <c r="E44" s="401" t="s">
        <v>321</v>
      </c>
      <c r="F44" s="401"/>
      <c r="G44" s="373">
        <v>2</v>
      </c>
      <c r="H44" s="373"/>
      <c r="I44" s="26"/>
      <c r="J44" s="26"/>
      <c r="K44" s="373"/>
      <c r="L44" s="27"/>
    </row>
    <row r="45" spans="1:12">
      <c r="A45" s="27">
        <v>32</v>
      </c>
      <c r="B45" s="27" t="s">
        <v>108</v>
      </c>
      <c r="C45" s="55" t="s">
        <v>109</v>
      </c>
      <c r="D45" s="27">
        <f t="shared" si="0"/>
        <v>3</v>
      </c>
      <c r="E45" s="401" t="s">
        <v>109</v>
      </c>
      <c r="F45" s="401"/>
      <c r="G45" s="373">
        <v>3</v>
      </c>
      <c r="H45" s="373"/>
      <c r="I45" s="26"/>
      <c r="J45" s="26" t="s">
        <v>187</v>
      </c>
      <c r="K45" s="373" t="s">
        <v>103</v>
      </c>
      <c r="L45" s="27"/>
    </row>
    <row r="46" spans="1:12">
      <c r="A46" s="27">
        <v>33</v>
      </c>
      <c r="B46" s="27" t="s">
        <v>159</v>
      </c>
      <c r="C46" s="55" t="s">
        <v>110</v>
      </c>
      <c r="D46" s="27">
        <f t="shared" si="0"/>
        <v>3</v>
      </c>
      <c r="E46" s="401" t="s">
        <v>110</v>
      </c>
      <c r="F46" s="401"/>
      <c r="G46" s="373">
        <v>3</v>
      </c>
      <c r="H46" s="373"/>
      <c r="I46" s="26"/>
      <c r="J46" s="26" t="s">
        <v>187</v>
      </c>
      <c r="K46" s="373"/>
      <c r="L46" s="27"/>
    </row>
    <row r="47" spans="1:12">
      <c r="A47" s="27">
        <v>34</v>
      </c>
      <c r="B47" s="27" t="s">
        <v>160</v>
      </c>
      <c r="C47" s="55" t="s">
        <v>111</v>
      </c>
      <c r="D47" s="27">
        <f t="shared" si="0"/>
        <v>2</v>
      </c>
      <c r="E47" s="401" t="s">
        <v>262</v>
      </c>
      <c r="F47" s="401"/>
      <c r="G47" s="373">
        <v>2</v>
      </c>
      <c r="H47" s="373"/>
      <c r="I47" s="26"/>
      <c r="J47" s="26"/>
      <c r="K47" s="373"/>
      <c r="L47" s="27"/>
    </row>
    <row r="48" spans="1:12">
      <c r="A48" s="27">
        <v>35</v>
      </c>
      <c r="B48" s="27" t="s">
        <v>162</v>
      </c>
      <c r="C48" s="55" t="s">
        <v>113</v>
      </c>
      <c r="D48" s="27">
        <f t="shared" si="0"/>
        <v>2</v>
      </c>
      <c r="E48" s="401" t="s">
        <v>113</v>
      </c>
      <c r="F48" s="401"/>
      <c r="G48" s="373">
        <v>2</v>
      </c>
      <c r="H48" s="373"/>
      <c r="I48" s="26"/>
      <c r="J48" s="26" t="s">
        <v>187</v>
      </c>
      <c r="K48" s="373"/>
      <c r="L48" s="27"/>
    </row>
    <row r="49" spans="1:12">
      <c r="A49" s="27">
        <v>36</v>
      </c>
      <c r="B49" s="27" t="s">
        <v>161</v>
      </c>
      <c r="C49" s="55" t="s">
        <v>322</v>
      </c>
      <c r="D49" s="27">
        <f t="shared" si="0"/>
        <v>4</v>
      </c>
      <c r="E49" s="401" t="s">
        <v>322</v>
      </c>
      <c r="F49" s="401"/>
      <c r="G49" s="373">
        <v>4</v>
      </c>
      <c r="H49" s="373"/>
      <c r="I49" s="26"/>
      <c r="J49" s="26" t="s">
        <v>187</v>
      </c>
      <c r="K49" s="373"/>
      <c r="L49" s="27"/>
    </row>
    <row r="50" spans="1:12">
      <c r="A50" s="27">
        <v>37</v>
      </c>
      <c r="B50" s="27" t="s">
        <v>153</v>
      </c>
      <c r="C50" s="55" t="s">
        <v>323</v>
      </c>
      <c r="D50" s="27">
        <f t="shared" si="0"/>
        <v>3</v>
      </c>
      <c r="E50" s="401" t="s">
        <v>323</v>
      </c>
      <c r="F50" s="401"/>
      <c r="G50" s="373">
        <v>3</v>
      </c>
      <c r="H50" s="373"/>
      <c r="I50" s="26"/>
      <c r="J50" s="26"/>
      <c r="K50" s="373"/>
      <c r="L50" s="27"/>
    </row>
    <row r="51" spans="1:12">
      <c r="A51" s="27">
        <v>38</v>
      </c>
      <c r="B51" s="27" t="s">
        <v>164</v>
      </c>
      <c r="C51" s="55" t="s">
        <v>53</v>
      </c>
      <c r="D51" s="27">
        <f t="shared" si="0"/>
        <v>3</v>
      </c>
      <c r="E51" s="401" t="s">
        <v>53</v>
      </c>
      <c r="F51" s="401"/>
      <c r="G51" s="373">
        <v>3</v>
      </c>
      <c r="H51" s="373"/>
      <c r="I51" s="26"/>
      <c r="J51" s="26"/>
      <c r="K51" s="373"/>
      <c r="L51" s="27"/>
    </row>
    <row r="52" spans="1:12">
      <c r="A52" s="27">
        <v>39</v>
      </c>
      <c r="B52" s="27" t="s">
        <v>163</v>
      </c>
      <c r="C52" s="55" t="s">
        <v>188</v>
      </c>
      <c r="D52" s="27">
        <f t="shared" si="0"/>
        <v>3</v>
      </c>
      <c r="E52" s="401" t="s">
        <v>188</v>
      </c>
      <c r="F52" s="401"/>
      <c r="G52" s="373">
        <v>3</v>
      </c>
      <c r="H52" s="373"/>
      <c r="I52" s="26"/>
      <c r="J52" s="26" t="s">
        <v>187</v>
      </c>
      <c r="K52" s="373"/>
      <c r="L52" s="27"/>
    </row>
    <row r="53" spans="1:12">
      <c r="A53" s="27">
        <v>40</v>
      </c>
      <c r="B53" s="57" t="s">
        <v>348</v>
      </c>
      <c r="C53" s="55" t="s">
        <v>115</v>
      </c>
      <c r="D53" s="27">
        <f t="shared" si="0"/>
        <v>3</v>
      </c>
      <c r="E53" s="401" t="s">
        <v>115</v>
      </c>
      <c r="F53" s="401"/>
      <c r="G53" s="373">
        <v>3</v>
      </c>
      <c r="H53" s="373"/>
      <c r="I53" s="26"/>
      <c r="J53" s="26" t="s">
        <v>265</v>
      </c>
      <c r="K53" s="373"/>
      <c r="L53" s="27"/>
    </row>
    <row r="54" spans="1:12">
      <c r="A54" s="27">
        <v>41</v>
      </c>
      <c r="B54" s="57" t="s">
        <v>165</v>
      </c>
      <c r="C54" s="55" t="s">
        <v>324</v>
      </c>
      <c r="D54" s="27">
        <f t="shared" si="0"/>
        <v>1</v>
      </c>
      <c r="E54" s="401" t="s">
        <v>324</v>
      </c>
      <c r="F54" s="401"/>
      <c r="G54" s="373">
        <v>1</v>
      </c>
      <c r="H54" s="373"/>
      <c r="I54" s="26"/>
      <c r="J54" s="26"/>
      <c r="K54" s="373"/>
      <c r="L54" s="27"/>
    </row>
    <row r="55" spans="1:12" ht="16.2">
      <c r="A55" s="27">
        <v>42</v>
      </c>
      <c r="B55" s="397" t="s">
        <v>318</v>
      </c>
      <c r="C55" s="398"/>
      <c r="D55" s="31">
        <v>2</v>
      </c>
      <c r="E55" s="4"/>
      <c r="F55" s="4"/>
      <c r="G55" s="27"/>
      <c r="H55" s="27"/>
      <c r="I55" s="26"/>
      <c r="J55" s="26"/>
      <c r="K55" s="27"/>
      <c r="L55" s="27"/>
    </row>
    <row r="56" spans="1:12" s="63" customFormat="1">
      <c r="A56" s="58">
        <v>42.1</v>
      </c>
      <c r="B56" s="168" t="s">
        <v>222</v>
      </c>
      <c r="C56" s="176" t="s">
        <v>100</v>
      </c>
      <c r="D56" s="60" t="s">
        <v>143</v>
      </c>
      <c r="E56" s="177"/>
      <c r="F56" s="177"/>
      <c r="G56" s="167"/>
      <c r="H56" s="167"/>
      <c r="I56" s="62"/>
      <c r="J56" s="62"/>
      <c r="K56" s="402" t="s">
        <v>183</v>
      </c>
      <c r="L56" s="167"/>
    </row>
    <row r="57" spans="1:12" s="63" customFormat="1">
      <c r="A57" s="58">
        <v>42.2</v>
      </c>
      <c r="B57" s="58" t="s">
        <v>149</v>
      </c>
      <c r="C57" s="176" t="s">
        <v>101</v>
      </c>
      <c r="D57" s="60" t="s">
        <v>143</v>
      </c>
      <c r="E57" s="177"/>
      <c r="F57" s="177"/>
      <c r="G57" s="167"/>
      <c r="H57" s="167"/>
      <c r="I57" s="62"/>
      <c r="J57" s="62"/>
      <c r="K57" s="403"/>
      <c r="L57" s="167"/>
    </row>
    <row r="58" spans="1:12">
      <c r="A58" s="27"/>
      <c r="B58" s="27"/>
      <c r="C58" s="25" t="s">
        <v>34</v>
      </c>
      <c r="D58" s="25">
        <f>D55+D54+D53+D52+D51+D50+D49+D47+D46+D45+D44+D43+D42+D41+D40+D39+D38+D37+D36+D48</f>
        <v>52</v>
      </c>
      <c r="E58" s="374"/>
      <c r="F58" s="374"/>
      <c r="G58" s="374">
        <v>59</v>
      </c>
      <c r="H58" s="374"/>
      <c r="I58" s="26"/>
      <c r="J58" s="26"/>
      <c r="K58" s="27"/>
      <c r="L58" s="27"/>
    </row>
    <row r="59" spans="1:12">
      <c r="A59" s="372" t="s">
        <v>350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</row>
    <row r="60" spans="1:12">
      <c r="A60" s="27">
        <v>43</v>
      </c>
      <c r="B60" s="57" t="s">
        <v>352</v>
      </c>
      <c r="C60" s="56" t="s">
        <v>327</v>
      </c>
      <c r="D60" s="26">
        <f t="shared" ref="D60:D68" si="1">F60</f>
        <v>3</v>
      </c>
      <c r="E60" s="11"/>
      <c r="F60" s="363">
        <v>3</v>
      </c>
      <c r="G60" s="363"/>
      <c r="H60" s="363"/>
      <c r="I60" s="363"/>
      <c r="J60" s="26"/>
      <c r="K60" s="363" t="s">
        <v>103</v>
      </c>
      <c r="L60" s="26"/>
    </row>
    <row r="61" spans="1:12">
      <c r="A61" s="27">
        <v>44</v>
      </c>
      <c r="B61" s="57" t="s">
        <v>351</v>
      </c>
      <c r="C61" s="56" t="s">
        <v>328</v>
      </c>
      <c r="D61" s="26">
        <f t="shared" si="1"/>
        <v>1</v>
      </c>
      <c r="E61" s="11"/>
      <c r="F61" s="363">
        <v>1</v>
      </c>
      <c r="G61" s="363"/>
      <c r="H61" s="363"/>
      <c r="I61" s="363"/>
      <c r="J61" s="26"/>
      <c r="K61" s="363"/>
      <c r="L61" s="26"/>
    </row>
    <row r="62" spans="1:12">
      <c r="A62" s="27">
        <v>45</v>
      </c>
      <c r="B62" s="57" t="s">
        <v>353</v>
      </c>
      <c r="C62" s="56" t="s">
        <v>329</v>
      </c>
      <c r="D62" s="26">
        <f t="shared" si="1"/>
        <v>3</v>
      </c>
      <c r="E62" s="11"/>
      <c r="F62" s="363">
        <v>3</v>
      </c>
      <c r="G62" s="363"/>
      <c r="H62" s="363"/>
      <c r="I62" s="363"/>
      <c r="J62" s="26"/>
      <c r="K62" s="363"/>
      <c r="L62" s="26"/>
    </row>
    <row r="63" spans="1:12">
      <c r="A63" s="27">
        <v>46</v>
      </c>
      <c r="B63" s="26" t="s">
        <v>354</v>
      </c>
      <c r="C63" s="56" t="s">
        <v>330</v>
      </c>
      <c r="D63" s="26">
        <f t="shared" si="1"/>
        <v>1</v>
      </c>
      <c r="E63" s="11"/>
      <c r="F63" s="363">
        <v>1</v>
      </c>
      <c r="G63" s="363"/>
      <c r="H63" s="363"/>
      <c r="I63" s="363"/>
      <c r="J63" s="26"/>
      <c r="K63" s="363"/>
      <c r="L63" s="26"/>
    </row>
    <row r="64" spans="1:12">
      <c r="A64" s="27">
        <v>47</v>
      </c>
      <c r="B64" s="57" t="s">
        <v>355</v>
      </c>
      <c r="C64" s="56" t="s">
        <v>331</v>
      </c>
      <c r="D64" s="26">
        <f t="shared" si="1"/>
        <v>2</v>
      </c>
      <c r="E64" s="11"/>
      <c r="F64" s="363">
        <v>2</v>
      </c>
      <c r="G64" s="363"/>
      <c r="H64" s="363"/>
      <c r="I64" s="363"/>
      <c r="J64" s="26" t="s">
        <v>187</v>
      </c>
      <c r="K64" s="363"/>
      <c r="L64" s="26"/>
    </row>
    <row r="65" spans="1:12">
      <c r="A65" s="27">
        <v>48</v>
      </c>
      <c r="B65" s="26" t="s">
        <v>356</v>
      </c>
      <c r="C65" s="56" t="s">
        <v>332</v>
      </c>
      <c r="D65" s="26">
        <f t="shared" si="1"/>
        <v>2</v>
      </c>
      <c r="E65" s="11"/>
      <c r="F65" s="363">
        <v>2</v>
      </c>
      <c r="G65" s="363"/>
      <c r="H65" s="363"/>
      <c r="I65" s="363"/>
      <c r="J65" s="26"/>
      <c r="K65" s="363"/>
      <c r="L65" s="26"/>
    </row>
    <row r="66" spans="1:12" ht="31.2">
      <c r="A66" s="27">
        <v>49</v>
      </c>
      <c r="B66" s="26" t="s">
        <v>357</v>
      </c>
      <c r="C66" s="56" t="s">
        <v>333</v>
      </c>
      <c r="D66" s="26">
        <f t="shared" si="1"/>
        <v>3</v>
      </c>
      <c r="E66" s="11"/>
      <c r="F66" s="363">
        <v>3</v>
      </c>
      <c r="G66" s="363"/>
      <c r="H66" s="363"/>
      <c r="I66" s="363"/>
      <c r="J66" s="26"/>
      <c r="K66" s="363"/>
      <c r="L66" s="26"/>
    </row>
    <row r="67" spans="1:12">
      <c r="A67" s="27">
        <v>50</v>
      </c>
      <c r="B67" s="26" t="s">
        <v>358</v>
      </c>
      <c r="C67" s="56" t="s">
        <v>334</v>
      </c>
      <c r="D67" s="26">
        <f t="shared" si="1"/>
        <v>2</v>
      </c>
      <c r="E67" s="11"/>
      <c r="F67" s="363">
        <v>2</v>
      </c>
      <c r="G67" s="363"/>
      <c r="H67" s="363"/>
      <c r="I67" s="363"/>
      <c r="J67" s="26" t="s">
        <v>326</v>
      </c>
      <c r="K67" s="363"/>
      <c r="L67" s="26"/>
    </row>
    <row r="68" spans="1:12">
      <c r="A68" s="27">
        <v>51</v>
      </c>
      <c r="B68" s="26" t="s">
        <v>359</v>
      </c>
      <c r="C68" s="56" t="s">
        <v>335</v>
      </c>
      <c r="D68" s="26">
        <f t="shared" si="1"/>
        <v>3</v>
      </c>
      <c r="E68" s="11"/>
      <c r="F68" s="363">
        <v>3</v>
      </c>
      <c r="G68" s="363"/>
      <c r="H68" s="363"/>
      <c r="I68" s="363"/>
      <c r="J68" s="26"/>
      <c r="K68" s="363"/>
      <c r="L68" s="26"/>
    </row>
    <row r="69" spans="1:12" ht="33" customHeight="1">
      <c r="A69" s="27">
        <v>52</v>
      </c>
      <c r="B69" s="349" t="s">
        <v>338</v>
      </c>
      <c r="C69" s="350"/>
      <c r="D69" s="31">
        <v>4</v>
      </c>
      <c r="E69" s="24"/>
      <c r="F69" s="24"/>
      <c r="G69" s="24"/>
      <c r="H69" s="24"/>
      <c r="I69" s="24"/>
      <c r="J69" s="24"/>
      <c r="K69" s="24"/>
      <c r="L69" s="24"/>
    </row>
    <row r="70" spans="1:12" s="63" customFormat="1" ht="31.2">
      <c r="A70" s="58">
        <v>52.1</v>
      </c>
      <c r="B70" s="58" t="s">
        <v>360</v>
      </c>
      <c r="C70" s="169" t="s">
        <v>339</v>
      </c>
      <c r="D70" s="60" t="s">
        <v>143</v>
      </c>
      <c r="E70" s="61"/>
      <c r="F70" s="392">
        <v>2</v>
      </c>
      <c r="G70" s="392"/>
      <c r="H70" s="392"/>
      <c r="I70" s="62"/>
      <c r="J70" s="62"/>
      <c r="K70" s="392" t="s">
        <v>103</v>
      </c>
      <c r="L70" s="62"/>
    </row>
    <row r="71" spans="1:12" s="63" customFormat="1">
      <c r="A71" s="58">
        <v>52.2</v>
      </c>
      <c r="B71" s="58" t="s">
        <v>361</v>
      </c>
      <c r="C71" s="169" t="s">
        <v>340</v>
      </c>
      <c r="D71" s="60" t="s">
        <v>143</v>
      </c>
      <c r="E71" s="61"/>
      <c r="F71" s="392">
        <v>2</v>
      </c>
      <c r="G71" s="392"/>
      <c r="H71" s="392"/>
      <c r="I71" s="62"/>
      <c r="J71" s="62"/>
      <c r="K71" s="392"/>
      <c r="L71" s="62"/>
    </row>
    <row r="72" spans="1:12" s="63" customFormat="1">
      <c r="A72" s="58">
        <v>52.3</v>
      </c>
      <c r="B72" s="58" t="s">
        <v>247</v>
      </c>
      <c r="C72" s="169" t="s">
        <v>203</v>
      </c>
      <c r="D72" s="60" t="s">
        <v>143</v>
      </c>
      <c r="E72" s="61"/>
      <c r="F72" s="392">
        <v>2</v>
      </c>
      <c r="G72" s="392"/>
      <c r="H72" s="392"/>
      <c r="I72" s="62"/>
      <c r="J72" s="62"/>
      <c r="K72" s="392"/>
      <c r="L72" s="62"/>
    </row>
    <row r="73" spans="1:12" s="63" customFormat="1" ht="31.2">
      <c r="A73" s="58">
        <v>52.4</v>
      </c>
      <c r="B73" s="58" t="s">
        <v>362</v>
      </c>
      <c r="C73" s="169" t="s">
        <v>341</v>
      </c>
      <c r="D73" s="60" t="s">
        <v>143</v>
      </c>
      <c r="E73" s="61"/>
      <c r="F73" s="392">
        <v>2</v>
      </c>
      <c r="G73" s="392"/>
      <c r="H73" s="392"/>
      <c r="I73" s="62"/>
      <c r="J73" s="62"/>
      <c r="K73" s="392"/>
      <c r="L73" s="62"/>
    </row>
    <row r="74" spans="1:12" s="63" customFormat="1">
      <c r="A74" s="58">
        <v>52.5</v>
      </c>
      <c r="B74" s="58" t="s">
        <v>220</v>
      </c>
      <c r="C74" s="169" t="s">
        <v>221</v>
      </c>
      <c r="D74" s="60" t="s">
        <v>143</v>
      </c>
      <c r="E74" s="61"/>
      <c r="F74" s="392">
        <v>2</v>
      </c>
      <c r="G74" s="392"/>
      <c r="H74" s="392"/>
      <c r="I74" s="62"/>
      <c r="J74" s="62"/>
      <c r="K74" s="392"/>
      <c r="L74" s="62"/>
    </row>
    <row r="75" spans="1:12" s="63" customFormat="1">
      <c r="A75" s="58">
        <v>52.6</v>
      </c>
      <c r="B75" s="58" t="s">
        <v>364</v>
      </c>
      <c r="C75" s="169" t="s">
        <v>342</v>
      </c>
      <c r="D75" s="60" t="s">
        <v>143</v>
      </c>
      <c r="E75" s="61"/>
      <c r="F75" s="392">
        <v>2</v>
      </c>
      <c r="G75" s="392"/>
      <c r="H75" s="392"/>
      <c r="I75" s="62"/>
      <c r="J75" s="62"/>
      <c r="K75" s="62" t="s">
        <v>176</v>
      </c>
      <c r="L75" s="62"/>
    </row>
    <row r="76" spans="1:12">
      <c r="A76" s="27"/>
      <c r="B76" s="29"/>
      <c r="C76" s="25" t="s">
        <v>34</v>
      </c>
      <c r="D76" s="29">
        <f>D69+D68+D67+D66+D65+D64+D63+D62+D61+D60</f>
        <v>24</v>
      </c>
      <c r="E76" s="29" t="s">
        <v>34</v>
      </c>
      <c r="F76" s="359">
        <v>26</v>
      </c>
      <c r="G76" s="359"/>
      <c r="H76" s="359"/>
      <c r="I76" s="26"/>
      <c r="J76" s="26"/>
      <c r="K76" s="26"/>
      <c r="L76" s="26"/>
    </row>
    <row r="77" spans="1:12">
      <c r="A77" s="372" t="s">
        <v>223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</row>
    <row r="78" spans="1:12">
      <c r="A78" s="27">
        <v>53</v>
      </c>
      <c r="B78" s="34" t="s">
        <v>251</v>
      </c>
      <c r="C78" s="55" t="s">
        <v>63</v>
      </c>
      <c r="D78" s="27">
        <v>3</v>
      </c>
      <c r="E78" s="22"/>
      <c r="F78" s="22"/>
      <c r="G78" s="22"/>
      <c r="H78" s="22"/>
      <c r="I78" s="22"/>
      <c r="J78" s="22"/>
      <c r="K78" s="389" t="s">
        <v>224</v>
      </c>
      <c r="L78" s="22"/>
    </row>
    <row r="79" spans="1:12">
      <c r="A79" s="27">
        <v>54</v>
      </c>
      <c r="B79" s="34" t="s">
        <v>252</v>
      </c>
      <c r="C79" s="55" t="s">
        <v>279</v>
      </c>
      <c r="D79" s="27">
        <v>3</v>
      </c>
      <c r="E79" s="22"/>
      <c r="F79" s="22"/>
      <c r="G79" s="22"/>
      <c r="H79" s="22"/>
      <c r="I79" s="22"/>
      <c r="J79" s="22"/>
      <c r="K79" s="390"/>
      <c r="L79" s="22"/>
    </row>
    <row r="80" spans="1:12">
      <c r="A80" s="27">
        <v>55</v>
      </c>
      <c r="B80" s="34" t="s">
        <v>363</v>
      </c>
      <c r="C80" s="55" t="s">
        <v>325</v>
      </c>
      <c r="D80" s="27">
        <v>1</v>
      </c>
      <c r="E80" s="22"/>
      <c r="F80" s="22"/>
      <c r="G80" s="22"/>
      <c r="H80" s="22"/>
      <c r="I80" s="22"/>
      <c r="J80" s="26" t="s">
        <v>326</v>
      </c>
      <c r="K80" s="389" t="s">
        <v>103</v>
      </c>
      <c r="L80" s="22"/>
    </row>
    <row r="81" spans="1:12">
      <c r="A81" s="27">
        <v>56</v>
      </c>
      <c r="B81" s="34" t="s">
        <v>365</v>
      </c>
      <c r="C81" s="56" t="s">
        <v>336</v>
      </c>
      <c r="D81" s="26">
        <v>1</v>
      </c>
      <c r="E81" s="22"/>
      <c r="F81" s="22"/>
      <c r="G81" s="22"/>
      <c r="H81" s="22"/>
      <c r="I81" s="22"/>
      <c r="J81" s="26" t="s">
        <v>326</v>
      </c>
      <c r="K81" s="393"/>
      <c r="L81" s="22"/>
    </row>
    <row r="82" spans="1:12">
      <c r="A82" s="27">
        <v>57</v>
      </c>
      <c r="B82" s="34" t="s">
        <v>366</v>
      </c>
      <c r="C82" s="56" t="s">
        <v>337</v>
      </c>
      <c r="D82" s="26">
        <v>1</v>
      </c>
      <c r="E82" s="22"/>
      <c r="F82" s="22"/>
      <c r="G82" s="22"/>
      <c r="H82" s="22"/>
      <c r="I82" s="22"/>
      <c r="J82" s="26" t="s">
        <v>326</v>
      </c>
      <c r="K82" s="393"/>
      <c r="L82" s="22"/>
    </row>
    <row r="83" spans="1:12">
      <c r="A83" s="27">
        <v>58</v>
      </c>
      <c r="B83" s="26" t="s">
        <v>344</v>
      </c>
      <c r="C83" s="55" t="s">
        <v>346</v>
      </c>
      <c r="D83" s="27">
        <f>F83</f>
        <v>5</v>
      </c>
      <c r="E83" s="11"/>
      <c r="F83" s="373">
        <v>5</v>
      </c>
      <c r="G83" s="373"/>
      <c r="H83" s="373"/>
      <c r="I83" s="26"/>
      <c r="J83" s="26"/>
      <c r="K83" s="393"/>
      <c r="L83" s="26"/>
    </row>
    <row r="84" spans="1:12">
      <c r="A84" s="27">
        <v>59</v>
      </c>
      <c r="B84" s="26" t="s">
        <v>345</v>
      </c>
      <c r="C84" s="55" t="s">
        <v>347</v>
      </c>
      <c r="D84" s="27">
        <f>F84</f>
        <v>7</v>
      </c>
      <c r="E84" s="11"/>
      <c r="F84" s="373">
        <v>7</v>
      </c>
      <c r="G84" s="373"/>
      <c r="H84" s="373"/>
      <c r="I84" s="26"/>
      <c r="J84" s="26"/>
      <c r="K84" s="390"/>
      <c r="L84" s="26"/>
    </row>
    <row r="85" spans="1:12">
      <c r="A85" s="4"/>
      <c r="B85" s="4"/>
      <c r="C85" s="25" t="s">
        <v>34</v>
      </c>
      <c r="D85" s="25">
        <f>SUM(D78:D84)</f>
        <v>21</v>
      </c>
      <c r="E85" s="25" t="s">
        <v>34</v>
      </c>
      <c r="F85" s="374">
        <v>38</v>
      </c>
      <c r="G85" s="374"/>
      <c r="H85" s="374"/>
      <c r="I85" s="26"/>
      <c r="J85" s="26"/>
      <c r="K85" s="4"/>
      <c r="L85" s="30"/>
    </row>
    <row r="86" spans="1:12">
      <c r="A86" s="4"/>
      <c r="B86" s="4"/>
      <c r="C86" s="25" t="s">
        <v>69</v>
      </c>
      <c r="D86" s="25">
        <f>D85+D76+D58+D33</f>
        <v>143</v>
      </c>
      <c r="E86" s="25" t="s">
        <v>69</v>
      </c>
      <c r="F86" s="404">
        <v>143</v>
      </c>
      <c r="G86" s="405"/>
      <c r="H86" s="406"/>
      <c r="I86" s="26"/>
      <c r="J86" s="26"/>
      <c r="K86" s="4"/>
      <c r="L86" s="4"/>
    </row>
  </sheetData>
  <mergeCells count="137">
    <mergeCell ref="K56:K57"/>
    <mergeCell ref="B69:C69"/>
    <mergeCell ref="F86:H86"/>
    <mergeCell ref="K80:K84"/>
    <mergeCell ref="K78:K79"/>
    <mergeCell ref="E48:F48"/>
    <mergeCell ref="G48:H48"/>
    <mergeCell ref="B23:C23"/>
    <mergeCell ref="B26:C26"/>
    <mergeCell ref="B30:C30"/>
    <mergeCell ref="K24:K25"/>
    <mergeCell ref="K28:K29"/>
    <mergeCell ref="G50:H50"/>
    <mergeCell ref="G49:H49"/>
    <mergeCell ref="F85:H85"/>
    <mergeCell ref="G54:H54"/>
    <mergeCell ref="H67:I67"/>
    <mergeCell ref="H66:I66"/>
    <mergeCell ref="H65:I65"/>
    <mergeCell ref="H64:I64"/>
    <mergeCell ref="A77:L77"/>
    <mergeCell ref="F83:H83"/>
    <mergeCell ref="F84:H84"/>
    <mergeCell ref="F74:H74"/>
    <mergeCell ref="F75:H75"/>
    <mergeCell ref="F76:H76"/>
    <mergeCell ref="F70:H70"/>
    <mergeCell ref="K70:K74"/>
    <mergeCell ref="F71:H71"/>
    <mergeCell ref="F72:H72"/>
    <mergeCell ref="F73:H73"/>
    <mergeCell ref="F68:G68"/>
    <mergeCell ref="F65:G65"/>
    <mergeCell ref="F66:G66"/>
    <mergeCell ref="F67:G67"/>
    <mergeCell ref="H68:I68"/>
    <mergeCell ref="F62:G62"/>
    <mergeCell ref="F63:G63"/>
    <mergeCell ref="F64:G64"/>
    <mergeCell ref="E58:F58"/>
    <mergeCell ref="G58:H58"/>
    <mergeCell ref="A59:L59"/>
    <mergeCell ref="F60:G60"/>
    <mergeCell ref="H60:I60"/>
    <mergeCell ref="K60:K68"/>
    <mergeCell ref="F61:G61"/>
    <mergeCell ref="H61:I61"/>
    <mergeCell ref="H63:I63"/>
    <mergeCell ref="H62:I62"/>
    <mergeCell ref="E54:F54"/>
    <mergeCell ref="E52:F52"/>
    <mergeCell ref="E53:F53"/>
    <mergeCell ref="E50:F50"/>
    <mergeCell ref="E51:F51"/>
    <mergeCell ref="E49:F49"/>
    <mergeCell ref="E45:F45"/>
    <mergeCell ref="G45:H45"/>
    <mergeCell ref="K45:K54"/>
    <mergeCell ref="E46:F46"/>
    <mergeCell ref="G46:H46"/>
    <mergeCell ref="E47:F47"/>
    <mergeCell ref="G47:H47"/>
    <mergeCell ref="G53:H53"/>
    <mergeCell ref="G52:H52"/>
    <mergeCell ref="G51:H51"/>
    <mergeCell ref="E43:F43"/>
    <mergeCell ref="E44:F44"/>
    <mergeCell ref="E40:F40"/>
    <mergeCell ref="G40:H40"/>
    <mergeCell ref="K40:K44"/>
    <mergeCell ref="E41:F41"/>
    <mergeCell ref="G41:H41"/>
    <mergeCell ref="E42:F42"/>
    <mergeCell ref="G42:H42"/>
    <mergeCell ref="G44:H44"/>
    <mergeCell ref="G43:H43"/>
    <mergeCell ref="H22:I22"/>
    <mergeCell ref="K31:K32"/>
    <mergeCell ref="E37:F37"/>
    <mergeCell ref="G37:H37"/>
    <mergeCell ref="K37:K39"/>
    <mergeCell ref="E38:F38"/>
    <mergeCell ref="G38:H38"/>
    <mergeCell ref="E39:F39"/>
    <mergeCell ref="G39:H39"/>
    <mergeCell ref="A34:L34"/>
    <mergeCell ref="A35:L35"/>
    <mergeCell ref="E36:F36"/>
    <mergeCell ref="G36:H36"/>
    <mergeCell ref="H12:I12"/>
    <mergeCell ref="F13:G13"/>
    <mergeCell ref="F33:G33"/>
    <mergeCell ref="K19:K21"/>
    <mergeCell ref="F17:G17"/>
    <mergeCell ref="F18:G18"/>
    <mergeCell ref="F19:G19"/>
    <mergeCell ref="H13:I13"/>
    <mergeCell ref="H14:I14"/>
    <mergeCell ref="K14:K16"/>
    <mergeCell ref="H15:I15"/>
    <mergeCell ref="H16:I16"/>
    <mergeCell ref="F16:G16"/>
    <mergeCell ref="F15:G15"/>
    <mergeCell ref="F14:G14"/>
    <mergeCell ref="H21:I21"/>
    <mergeCell ref="H20:I20"/>
    <mergeCell ref="H19:I19"/>
    <mergeCell ref="H18:I18"/>
    <mergeCell ref="H17:I17"/>
    <mergeCell ref="F21:G21"/>
    <mergeCell ref="F20:G20"/>
    <mergeCell ref="F22:G22"/>
    <mergeCell ref="H33:I33"/>
    <mergeCell ref="B55:C55"/>
    <mergeCell ref="F6:G6"/>
    <mergeCell ref="F7:G7"/>
    <mergeCell ref="F8:G8"/>
    <mergeCell ref="A1:L1"/>
    <mergeCell ref="F2:G2"/>
    <mergeCell ref="H2:I2"/>
    <mergeCell ref="A3:L3"/>
    <mergeCell ref="F4:G4"/>
    <mergeCell ref="H4:I4"/>
    <mergeCell ref="K4:K8"/>
    <mergeCell ref="F5:G5"/>
    <mergeCell ref="H5:I5"/>
    <mergeCell ref="H7:I7"/>
    <mergeCell ref="H6:I6"/>
    <mergeCell ref="H8:I8"/>
    <mergeCell ref="F9:G9"/>
    <mergeCell ref="H9:I9"/>
    <mergeCell ref="K9:K13"/>
    <mergeCell ref="F10:G10"/>
    <mergeCell ref="H10:I10"/>
    <mergeCell ref="F11:G11"/>
    <mergeCell ref="H11:I11"/>
    <mergeCell ref="F12:G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22" workbookViewId="0">
      <selection activeCell="B35" sqref="B35:C35"/>
    </sheetView>
  </sheetViews>
  <sheetFormatPr defaultRowHeight="14.4"/>
  <cols>
    <col min="1" max="1" width="6.44140625" bestFit="1" customWidth="1"/>
    <col min="2" max="2" width="10.44140625" bestFit="1" customWidth="1"/>
    <col min="3" max="3" width="45.109375" customWidth="1"/>
    <col min="4" max="4" width="7" bestFit="1" customWidth="1"/>
    <col min="5" max="5" width="9.109375" style="12"/>
    <col min="6" max="6" width="8.44140625" style="12" customWidth="1"/>
    <col min="7" max="7" width="18.109375" customWidth="1"/>
    <col min="8" max="8" width="10.109375" bestFit="1" customWidth="1"/>
  </cols>
  <sheetData>
    <row r="1" spans="1:8" ht="15.6">
      <c r="A1" s="356" t="s">
        <v>70</v>
      </c>
      <c r="B1" s="357"/>
      <c r="C1" s="357"/>
      <c r="D1" s="357"/>
      <c r="E1" s="357"/>
      <c r="F1" s="357"/>
      <c r="G1" s="357"/>
      <c r="H1" s="358"/>
    </row>
    <row r="2" spans="1:8" ht="32.25" customHeight="1">
      <c r="A2" s="1" t="s">
        <v>1</v>
      </c>
      <c r="B2" s="1" t="s">
        <v>71</v>
      </c>
      <c r="C2" s="13" t="s">
        <v>3</v>
      </c>
      <c r="D2" s="1" t="s">
        <v>4</v>
      </c>
      <c r="E2" s="1" t="s">
        <v>5</v>
      </c>
      <c r="F2" s="1" t="s">
        <v>167</v>
      </c>
      <c r="G2" s="1" t="s">
        <v>72</v>
      </c>
      <c r="H2" s="1" t="s">
        <v>8</v>
      </c>
    </row>
    <row r="3" spans="1:8" ht="15.6">
      <c r="A3" s="359" t="s">
        <v>9</v>
      </c>
      <c r="B3" s="359"/>
      <c r="C3" s="359"/>
      <c r="D3" s="359"/>
      <c r="E3" s="359"/>
      <c r="F3" s="359"/>
      <c r="G3" s="359"/>
      <c r="H3" s="359"/>
    </row>
    <row r="4" spans="1:8" ht="15.6">
      <c r="A4" s="202"/>
      <c r="B4" s="202"/>
      <c r="C4" s="202"/>
      <c r="D4" s="202"/>
      <c r="E4" s="202"/>
      <c r="F4" s="202"/>
      <c r="G4" s="202"/>
      <c r="H4" s="202"/>
    </row>
    <row r="5" spans="1:8" ht="15.6">
      <c r="A5" s="372" t="s">
        <v>10</v>
      </c>
      <c r="B5" s="372"/>
      <c r="C5" s="372"/>
      <c r="D5" s="372"/>
      <c r="E5" s="372"/>
      <c r="F5" s="372"/>
      <c r="G5" s="372"/>
      <c r="H5" s="372"/>
    </row>
    <row r="6" spans="1:8" ht="15.6">
      <c r="A6" s="2">
        <v>1</v>
      </c>
      <c r="B6" s="5" t="s">
        <v>138</v>
      </c>
      <c r="C6" s="14" t="s">
        <v>73</v>
      </c>
      <c r="D6" s="3">
        <v>3</v>
      </c>
      <c r="E6" s="3">
        <v>45</v>
      </c>
      <c r="F6" s="2"/>
      <c r="G6" s="363" t="s">
        <v>74</v>
      </c>
      <c r="H6" s="2"/>
    </row>
    <row r="7" spans="1:8" ht="15.6">
      <c r="A7" s="2">
        <v>2</v>
      </c>
      <c r="B7" s="5" t="s">
        <v>139</v>
      </c>
      <c r="C7" s="14" t="s">
        <v>75</v>
      </c>
      <c r="D7" s="3">
        <v>2</v>
      </c>
      <c r="E7" s="3">
        <v>30</v>
      </c>
      <c r="F7" s="2"/>
      <c r="G7" s="363"/>
      <c r="H7" s="2"/>
    </row>
    <row r="8" spans="1:8" ht="15.6">
      <c r="A8" s="2">
        <v>3</v>
      </c>
      <c r="B8" s="5" t="s">
        <v>140</v>
      </c>
      <c r="C8" s="14" t="s">
        <v>76</v>
      </c>
      <c r="D8" s="3">
        <v>2</v>
      </c>
      <c r="E8" s="3">
        <v>30</v>
      </c>
      <c r="F8" s="2"/>
      <c r="G8" s="363"/>
      <c r="H8" s="2"/>
    </row>
    <row r="9" spans="1:8" ht="15.6">
      <c r="A9" s="2">
        <v>4</v>
      </c>
      <c r="B9" s="5" t="s">
        <v>137</v>
      </c>
      <c r="C9" s="14" t="s">
        <v>77</v>
      </c>
      <c r="D9" s="3">
        <v>2</v>
      </c>
      <c r="E9" s="3">
        <v>30</v>
      </c>
      <c r="F9" s="2"/>
      <c r="G9" s="363"/>
      <c r="H9" s="2"/>
    </row>
    <row r="10" spans="1:8" ht="15.6">
      <c r="A10" s="2">
        <v>5</v>
      </c>
      <c r="B10" s="5" t="s">
        <v>141</v>
      </c>
      <c r="C10" s="14" t="s">
        <v>15</v>
      </c>
      <c r="D10" s="3">
        <v>2</v>
      </c>
      <c r="E10" s="3">
        <v>30</v>
      </c>
      <c r="F10" s="2"/>
      <c r="G10" s="363"/>
      <c r="H10" s="2"/>
    </row>
    <row r="11" spans="1:8" ht="15.75" customHeight="1">
      <c r="A11" s="2">
        <v>6</v>
      </c>
      <c r="B11" s="2" t="s">
        <v>134</v>
      </c>
      <c r="C11" s="15" t="s">
        <v>17</v>
      </c>
      <c r="D11" s="2">
        <v>2</v>
      </c>
      <c r="E11" s="2">
        <v>30</v>
      </c>
      <c r="F11" s="2"/>
      <c r="G11" s="373" t="s">
        <v>78</v>
      </c>
      <c r="H11" s="2"/>
    </row>
    <row r="12" spans="1:8" ht="15.75" customHeight="1">
      <c r="A12" s="2">
        <v>7</v>
      </c>
      <c r="B12" s="2" t="s">
        <v>135</v>
      </c>
      <c r="C12" s="15" t="s">
        <v>18</v>
      </c>
      <c r="D12" s="2">
        <v>4</v>
      </c>
      <c r="E12" s="2">
        <v>60</v>
      </c>
      <c r="F12" s="2"/>
      <c r="G12" s="373"/>
      <c r="H12" s="2"/>
    </row>
    <row r="13" spans="1:8" ht="15.75" customHeight="1">
      <c r="A13" s="2">
        <v>8</v>
      </c>
      <c r="B13" s="2" t="s">
        <v>136</v>
      </c>
      <c r="C13" s="15" t="s">
        <v>19</v>
      </c>
      <c r="D13" s="2">
        <v>3</v>
      </c>
      <c r="E13" s="2">
        <v>45</v>
      </c>
      <c r="F13" s="2"/>
      <c r="G13" s="373"/>
      <c r="H13" s="2"/>
    </row>
    <row r="14" spans="1:8" ht="15.6">
      <c r="A14" s="2">
        <v>9</v>
      </c>
      <c r="B14" s="2" t="s">
        <v>79</v>
      </c>
      <c r="C14" s="15" t="s">
        <v>23</v>
      </c>
      <c r="D14" s="2">
        <v>3</v>
      </c>
      <c r="E14" s="2"/>
      <c r="F14" s="2"/>
      <c r="G14" s="373"/>
      <c r="H14" s="2"/>
    </row>
    <row r="15" spans="1:8" ht="15.6">
      <c r="A15" s="2">
        <v>10</v>
      </c>
      <c r="B15" s="2" t="s">
        <v>80</v>
      </c>
      <c r="C15" s="15" t="s">
        <v>24</v>
      </c>
      <c r="D15" s="2">
        <v>3</v>
      </c>
      <c r="E15" s="2"/>
      <c r="F15" s="2"/>
      <c r="G15" s="373"/>
      <c r="H15" s="2"/>
    </row>
    <row r="16" spans="1:8" ht="15.75" customHeight="1">
      <c r="A16" s="2">
        <v>11</v>
      </c>
      <c r="B16" s="2" t="s">
        <v>81</v>
      </c>
      <c r="C16" s="15" t="s">
        <v>16</v>
      </c>
      <c r="D16" s="2">
        <v>2</v>
      </c>
      <c r="E16" s="2">
        <v>30</v>
      </c>
      <c r="F16" s="2"/>
      <c r="G16" s="373"/>
      <c r="H16" s="2"/>
    </row>
    <row r="17" spans="1:11" ht="16.5" customHeight="1">
      <c r="A17" s="2">
        <v>12</v>
      </c>
      <c r="B17" s="2" t="s">
        <v>146</v>
      </c>
      <c r="C17" s="15" t="s">
        <v>20</v>
      </c>
      <c r="D17" s="2">
        <v>3</v>
      </c>
      <c r="E17" s="2">
        <v>45</v>
      </c>
      <c r="F17" s="2"/>
      <c r="G17" s="373" t="s">
        <v>82</v>
      </c>
      <c r="H17" s="2"/>
    </row>
    <row r="18" spans="1:11" ht="16.5" customHeight="1">
      <c r="A18" s="2">
        <v>13</v>
      </c>
      <c r="B18" s="220" t="s">
        <v>233</v>
      </c>
      <c r="C18" s="15" t="s">
        <v>21</v>
      </c>
      <c r="D18" s="2">
        <v>3</v>
      </c>
      <c r="E18" s="2">
        <v>45</v>
      </c>
      <c r="F18" s="2"/>
      <c r="G18" s="373"/>
      <c r="H18" s="2"/>
    </row>
    <row r="19" spans="1:11" ht="16.5" customHeight="1">
      <c r="A19" s="2">
        <v>14</v>
      </c>
      <c r="B19" s="2" t="s">
        <v>147</v>
      </c>
      <c r="C19" s="15" t="s">
        <v>22</v>
      </c>
      <c r="D19" s="2">
        <v>3</v>
      </c>
      <c r="E19" s="2">
        <v>45</v>
      </c>
      <c r="F19" s="2"/>
      <c r="G19" s="373"/>
      <c r="H19" s="2"/>
    </row>
    <row r="20" spans="1:11" ht="15.75" customHeight="1">
      <c r="A20" s="2">
        <v>15</v>
      </c>
      <c r="B20" s="2" t="s">
        <v>83</v>
      </c>
      <c r="C20" s="15" t="s">
        <v>25</v>
      </c>
      <c r="D20" s="4"/>
      <c r="E20" s="2"/>
      <c r="F20" s="2"/>
      <c r="G20" s="373" t="s">
        <v>78</v>
      </c>
      <c r="H20" s="2"/>
    </row>
    <row r="21" spans="1:11" ht="15.75" customHeight="1">
      <c r="A21" s="2">
        <v>16</v>
      </c>
      <c r="B21" s="2" t="s">
        <v>84</v>
      </c>
      <c r="C21" s="15" t="s">
        <v>26</v>
      </c>
      <c r="D21" s="4"/>
      <c r="E21" s="2"/>
      <c r="F21" s="2"/>
      <c r="G21" s="373"/>
      <c r="H21" s="2"/>
    </row>
    <row r="22" spans="1:11" ht="15.75" customHeight="1">
      <c r="A22" s="2">
        <v>17</v>
      </c>
      <c r="B22" s="2" t="s">
        <v>85</v>
      </c>
      <c r="C22" s="15" t="s">
        <v>27</v>
      </c>
      <c r="D22" s="4"/>
      <c r="E22" s="2"/>
      <c r="F22" s="2"/>
      <c r="G22" s="373"/>
      <c r="H22" s="2"/>
    </row>
    <row r="23" spans="1:11" ht="15.6">
      <c r="A23" s="2">
        <v>18</v>
      </c>
      <c r="B23" s="2"/>
      <c r="C23" s="15" t="s">
        <v>29</v>
      </c>
      <c r="D23" s="4"/>
      <c r="E23" s="2"/>
      <c r="F23" s="2"/>
      <c r="G23" s="2" t="s">
        <v>86</v>
      </c>
      <c r="H23" s="2"/>
    </row>
    <row r="24" spans="1:11" ht="15.6">
      <c r="A24" s="2">
        <v>19</v>
      </c>
      <c r="B24" s="2" t="s">
        <v>152</v>
      </c>
      <c r="C24" s="15" t="s">
        <v>28</v>
      </c>
      <c r="D24" s="2">
        <v>3</v>
      </c>
      <c r="E24" s="2"/>
      <c r="F24" s="2"/>
      <c r="G24" s="2" t="s">
        <v>87</v>
      </c>
      <c r="H24" s="2"/>
    </row>
    <row r="25" spans="1:11" s="89" customFormat="1" ht="16.2">
      <c r="A25" s="200">
        <v>20</v>
      </c>
      <c r="B25" s="408" t="s">
        <v>801</v>
      </c>
      <c r="C25" s="408"/>
      <c r="D25" s="31">
        <v>2</v>
      </c>
      <c r="E25" s="203"/>
      <c r="F25" s="203"/>
      <c r="G25" s="203"/>
      <c r="H25" s="205"/>
      <c r="K25" s="89" t="s">
        <v>48</v>
      </c>
    </row>
    <row r="26" spans="1:11" s="63" customFormat="1" ht="15.75" customHeight="1">
      <c r="A26" s="58">
        <v>20.100000000000001</v>
      </c>
      <c r="B26" s="207" t="s">
        <v>237</v>
      </c>
      <c r="C26" s="213" t="s">
        <v>235</v>
      </c>
      <c r="D26" s="60" t="s">
        <v>143</v>
      </c>
      <c r="E26" s="209"/>
      <c r="F26" s="211"/>
      <c r="G26" s="392" t="s">
        <v>78</v>
      </c>
      <c r="H26" s="412"/>
      <c r="K26" s="63" t="s">
        <v>88</v>
      </c>
    </row>
    <row r="27" spans="1:11" s="63" customFormat="1" ht="15.6">
      <c r="A27" s="58">
        <v>20.2</v>
      </c>
      <c r="B27" s="214" t="s">
        <v>148</v>
      </c>
      <c r="C27" s="213" t="s">
        <v>459</v>
      </c>
      <c r="D27" s="91" t="s">
        <v>143</v>
      </c>
      <c r="E27" s="209"/>
      <c r="F27" s="211"/>
      <c r="G27" s="392"/>
      <c r="H27" s="412"/>
    </row>
    <row r="28" spans="1:11" s="89" customFormat="1" ht="16.2">
      <c r="A28" s="200">
        <v>21</v>
      </c>
      <c r="B28" s="408" t="s">
        <v>89</v>
      </c>
      <c r="C28" s="408"/>
      <c r="D28" s="31">
        <v>2</v>
      </c>
      <c r="E28" s="31"/>
      <c r="F28" s="203"/>
      <c r="G28" s="31"/>
      <c r="H28" s="205"/>
    </row>
    <row r="29" spans="1:11" s="63" customFormat="1" ht="15.75" customHeight="1">
      <c r="A29" s="58">
        <v>21.1</v>
      </c>
      <c r="B29" s="58" t="s">
        <v>90</v>
      </c>
      <c r="C29" s="223" t="s">
        <v>30</v>
      </c>
      <c r="D29" s="91" t="s">
        <v>143</v>
      </c>
      <c r="E29" s="207">
        <v>30</v>
      </c>
      <c r="F29" s="211"/>
      <c r="G29" s="209" t="s">
        <v>91</v>
      </c>
      <c r="H29" s="211"/>
    </row>
    <row r="30" spans="1:11" s="63" customFormat="1" ht="16.5" customHeight="1">
      <c r="A30" s="58">
        <v>21.2</v>
      </c>
      <c r="B30" s="58" t="s">
        <v>92</v>
      </c>
      <c r="C30" s="223" t="s">
        <v>93</v>
      </c>
      <c r="D30" s="91" t="s">
        <v>143</v>
      </c>
      <c r="E30" s="207">
        <v>30</v>
      </c>
      <c r="F30" s="211"/>
      <c r="G30" s="392" t="s">
        <v>94</v>
      </c>
      <c r="H30" s="211"/>
    </row>
    <row r="31" spans="1:11" s="63" customFormat="1" ht="15.75" customHeight="1">
      <c r="A31" s="58">
        <v>21.3</v>
      </c>
      <c r="B31" s="58" t="s">
        <v>142</v>
      </c>
      <c r="C31" s="223" t="s">
        <v>62</v>
      </c>
      <c r="D31" s="91" t="s">
        <v>143</v>
      </c>
      <c r="E31" s="58">
        <v>30</v>
      </c>
      <c r="F31" s="211"/>
      <c r="G31" s="392"/>
      <c r="H31" s="211"/>
    </row>
    <row r="32" spans="1:11" s="89" customFormat="1" ht="16.2">
      <c r="A32" s="200">
        <v>22</v>
      </c>
      <c r="B32" s="368" t="s">
        <v>568</v>
      </c>
      <c r="C32" s="369"/>
      <c r="D32" s="31">
        <v>2</v>
      </c>
      <c r="E32" s="208">
        <v>30</v>
      </c>
      <c r="F32" s="203"/>
      <c r="G32" s="203"/>
      <c r="H32" s="203"/>
    </row>
    <row r="33" spans="1:8" s="82" customFormat="1" ht="15.75" customHeight="1">
      <c r="A33" s="58">
        <v>22.1</v>
      </c>
      <c r="B33" s="58" t="s">
        <v>95</v>
      </c>
      <c r="C33" s="223" t="s">
        <v>32</v>
      </c>
      <c r="D33" s="91" t="s">
        <v>143</v>
      </c>
      <c r="E33" s="58">
        <v>30</v>
      </c>
      <c r="F33" s="58"/>
      <c r="G33" s="412" t="s">
        <v>96</v>
      </c>
      <c r="H33" s="58"/>
    </row>
    <row r="34" spans="1:8" s="82" customFormat="1" ht="15.75" customHeight="1">
      <c r="A34" s="58">
        <v>22.2</v>
      </c>
      <c r="B34" s="210" t="s">
        <v>422</v>
      </c>
      <c r="C34" s="223" t="s">
        <v>97</v>
      </c>
      <c r="D34" s="91" t="s">
        <v>143</v>
      </c>
      <c r="E34" s="58">
        <v>30</v>
      </c>
      <c r="F34" s="58"/>
      <c r="G34" s="412"/>
      <c r="H34" s="58"/>
    </row>
    <row r="35" spans="1:8" ht="15.6">
      <c r="A35" s="4"/>
      <c r="B35" s="374" t="s">
        <v>34</v>
      </c>
      <c r="C35" s="374"/>
      <c r="D35" s="1">
        <f>D32+D28+D25+D24+D19+D18+D17+D16+D15+D14+D13+D12+D11+D10+D9+D8+D7+D6</f>
        <v>46</v>
      </c>
      <c r="E35" s="1">
        <f>SUM(E6:E34)</f>
        <v>645</v>
      </c>
      <c r="F35" s="2"/>
      <c r="G35" s="10"/>
      <c r="H35" s="2"/>
    </row>
    <row r="36" spans="1:8" ht="15.6">
      <c r="A36" s="374" t="s">
        <v>35</v>
      </c>
      <c r="B36" s="374"/>
      <c r="C36" s="374"/>
      <c r="D36" s="374"/>
      <c r="E36" s="374"/>
      <c r="F36" s="374"/>
      <c r="G36" s="374"/>
      <c r="H36" s="374"/>
    </row>
    <row r="37" spans="1:8" ht="15.6">
      <c r="A37" s="372" t="s">
        <v>36</v>
      </c>
      <c r="B37" s="372"/>
      <c r="C37" s="372"/>
      <c r="D37" s="372"/>
      <c r="E37" s="372"/>
      <c r="F37" s="372"/>
      <c r="G37" s="372"/>
      <c r="H37" s="372"/>
    </row>
    <row r="38" spans="1:8" ht="15.6">
      <c r="A38" s="2">
        <v>23</v>
      </c>
      <c r="B38" s="2" t="s">
        <v>151</v>
      </c>
      <c r="C38" s="16" t="s">
        <v>46</v>
      </c>
      <c r="D38" s="5">
        <v>3</v>
      </c>
      <c r="E38" s="5">
        <v>45</v>
      </c>
      <c r="F38" s="11"/>
      <c r="G38" s="5" t="s">
        <v>98</v>
      </c>
      <c r="H38" s="2"/>
    </row>
    <row r="39" spans="1:8" ht="15.6">
      <c r="A39" s="2">
        <v>24</v>
      </c>
      <c r="B39" s="27" t="s">
        <v>238</v>
      </c>
      <c r="C39" s="16" t="s">
        <v>99</v>
      </c>
      <c r="D39" s="5">
        <v>2</v>
      </c>
      <c r="E39" s="5">
        <v>30</v>
      </c>
      <c r="F39" s="11"/>
      <c r="G39" s="394" t="s">
        <v>144</v>
      </c>
      <c r="H39" s="2"/>
    </row>
    <row r="40" spans="1:8" ht="15.6">
      <c r="A40" s="2">
        <v>25</v>
      </c>
      <c r="B40" s="201" t="s">
        <v>239</v>
      </c>
      <c r="C40" s="212" t="s">
        <v>185</v>
      </c>
      <c r="D40" s="200">
        <v>2</v>
      </c>
      <c r="E40" s="5">
        <v>30</v>
      </c>
      <c r="F40" s="11"/>
      <c r="G40" s="395"/>
      <c r="H40" s="2"/>
    </row>
    <row r="41" spans="1:8" ht="15.6">
      <c r="A41" s="2">
        <v>26</v>
      </c>
      <c r="B41" s="2" t="s">
        <v>154</v>
      </c>
      <c r="C41" s="16" t="s">
        <v>102</v>
      </c>
      <c r="D41" s="5">
        <v>2</v>
      </c>
      <c r="E41" s="5">
        <v>30</v>
      </c>
      <c r="F41" s="11"/>
      <c r="G41" s="396"/>
      <c r="H41" s="2"/>
    </row>
    <row r="42" spans="1:8" ht="15.75" customHeight="1">
      <c r="A42" s="2">
        <v>27</v>
      </c>
      <c r="B42" s="2" t="s">
        <v>153</v>
      </c>
      <c r="C42" s="18" t="s">
        <v>47</v>
      </c>
      <c r="D42" s="5">
        <v>3</v>
      </c>
      <c r="E42" s="5">
        <v>45</v>
      </c>
      <c r="F42" s="11"/>
      <c r="G42" s="5" t="s">
        <v>103</v>
      </c>
      <c r="H42" s="2"/>
    </row>
    <row r="43" spans="1:8" ht="15.75" customHeight="1">
      <c r="A43" s="2">
        <v>28</v>
      </c>
      <c r="B43" s="2" t="s">
        <v>155</v>
      </c>
      <c r="C43" s="18" t="s">
        <v>50</v>
      </c>
      <c r="D43" s="5">
        <v>3</v>
      </c>
      <c r="E43" s="5">
        <v>37.5</v>
      </c>
      <c r="F43" s="11">
        <v>15</v>
      </c>
      <c r="G43" s="411" t="s">
        <v>87</v>
      </c>
      <c r="H43" s="2"/>
    </row>
    <row r="44" spans="1:8" ht="15.75" customHeight="1">
      <c r="A44" s="2">
        <v>29</v>
      </c>
      <c r="B44" s="2" t="s">
        <v>104</v>
      </c>
      <c r="C44" s="18" t="s">
        <v>51</v>
      </c>
      <c r="D44" s="5">
        <v>3</v>
      </c>
      <c r="E44" s="5">
        <v>37.5</v>
      </c>
      <c r="F44" s="11">
        <v>15</v>
      </c>
      <c r="G44" s="411"/>
      <c r="H44" s="2"/>
    </row>
    <row r="45" spans="1:8" ht="15.75" customHeight="1">
      <c r="A45" s="2">
        <v>30</v>
      </c>
      <c r="B45" s="2" t="s">
        <v>156</v>
      </c>
      <c r="C45" s="18" t="s">
        <v>105</v>
      </c>
      <c r="D45" s="5">
        <v>3</v>
      </c>
      <c r="E45" s="5">
        <v>37.5</v>
      </c>
      <c r="F45" s="11">
        <v>15</v>
      </c>
      <c r="G45" s="411"/>
      <c r="H45" s="2"/>
    </row>
    <row r="46" spans="1:8" ht="15.75" customHeight="1">
      <c r="A46" s="2">
        <v>31</v>
      </c>
      <c r="B46" s="2" t="s">
        <v>157</v>
      </c>
      <c r="C46" s="19" t="s">
        <v>106</v>
      </c>
      <c r="D46" s="3">
        <v>3</v>
      </c>
      <c r="E46" s="5">
        <v>37.5</v>
      </c>
      <c r="F46" s="11">
        <v>15</v>
      </c>
      <c r="G46" s="411"/>
      <c r="H46" s="2"/>
    </row>
    <row r="47" spans="1:8" ht="15.75" customHeight="1">
      <c r="A47" s="2">
        <v>32</v>
      </c>
      <c r="B47" s="2" t="s">
        <v>158</v>
      </c>
      <c r="C47" s="18" t="s">
        <v>107</v>
      </c>
      <c r="D47" s="5">
        <v>2</v>
      </c>
      <c r="E47" s="5">
        <v>30</v>
      </c>
      <c r="F47" s="11"/>
      <c r="G47" s="411"/>
      <c r="H47" s="2"/>
    </row>
    <row r="48" spans="1:8" ht="15.75" customHeight="1">
      <c r="A48" s="2">
        <v>33</v>
      </c>
      <c r="B48" s="2" t="s">
        <v>108</v>
      </c>
      <c r="C48" s="18" t="s">
        <v>109</v>
      </c>
      <c r="D48" s="5">
        <v>3</v>
      </c>
      <c r="E48" s="5">
        <v>37.5</v>
      </c>
      <c r="F48" s="11">
        <v>15</v>
      </c>
      <c r="G48" s="411" t="s">
        <v>103</v>
      </c>
      <c r="H48" s="2"/>
    </row>
    <row r="49" spans="1:8" ht="15.75" customHeight="1">
      <c r="A49" s="2">
        <v>34</v>
      </c>
      <c r="B49" s="2" t="s">
        <v>159</v>
      </c>
      <c r="C49" s="18" t="s">
        <v>110</v>
      </c>
      <c r="D49" s="5">
        <v>3</v>
      </c>
      <c r="E49" s="5">
        <v>37.5</v>
      </c>
      <c r="F49" s="11">
        <v>15</v>
      </c>
      <c r="G49" s="411"/>
      <c r="H49" s="2"/>
    </row>
    <row r="50" spans="1:8" ht="15.75" customHeight="1">
      <c r="A50" s="2">
        <v>35</v>
      </c>
      <c r="B50" s="2" t="s">
        <v>160</v>
      </c>
      <c r="C50" s="18" t="s">
        <v>111</v>
      </c>
      <c r="D50" s="5">
        <v>2</v>
      </c>
      <c r="E50" s="5">
        <v>30</v>
      </c>
      <c r="F50" s="11"/>
      <c r="G50" s="411"/>
      <c r="H50" s="2"/>
    </row>
    <row r="51" spans="1:8" ht="15.6">
      <c r="A51" s="2">
        <v>36</v>
      </c>
      <c r="B51" s="2" t="s">
        <v>161</v>
      </c>
      <c r="C51" s="18" t="s">
        <v>112</v>
      </c>
      <c r="D51" s="5">
        <v>4</v>
      </c>
      <c r="E51" s="5">
        <v>40</v>
      </c>
      <c r="F51" s="11">
        <v>20</v>
      </c>
      <c r="G51" s="411"/>
      <c r="H51" s="2"/>
    </row>
    <row r="52" spans="1:8" ht="15.75" customHeight="1">
      <c r="A52" s="2">
        <v>37</v>
      </c>
      <c r="B52" s="2" t="s">
        <v>162</v>
      </c>
      <c r="C52" s="18" t="s">
        <v>113</v>
      </c>
      <c r="D52" s="5">
        <v>2</v>
      </c>
      <c r="E52" s="5">
        <v>30</v>
      </c>
      <c r="F52" s="11"/>
      <c r="G52" s="411"/>
      <c r="H52" s="2"/>
    </row>
    <row r="53" spans="1:8" ht="15.75" customHeight="1">
      <c r="A53" s="2">
        <v>38</v>
      </c>
      <c r="B53" s="2" t="s">
        <v>163</v>
      </c>
      <c r="C53" s="18" t="s">
        <v>114</v>
      </c>
      <c r="D53" s="5">
        <v>3</v>
      </c>
      <c r="E53" s="5">
        <v>37.5</v>
      </c>
      <c r="F53" s="11">
        <v>15</v>
      </c>
      <c r="G53" s="411"/>
      <c r="H53" s="2"/>
    </row>
    <row r="54" spans="1:8" ht="15.75" customHeight="1">
      <c r="A54" s="2">
        <v>39</v>
      </c>
      <c r="B54" s="2" t="s">
        <v>164</v>
      </c>
      <c r="C54" s="18" t="s">
        <v>53</v>
      </c>
      <c r="D54" s="5">
        <v>3</v>
      </c>
      <c r="E54" s="5">
        <v>37.5</v>
      </c>
      <c r="F54" s="11">
        <v>15</v>
      </c>
      <c r="G54" s="411"/>
      <c r="H54" s="2"/>
    </row>
    <row r="55" spans="1:8" ht="15.75" customHeight="1">
      <c r="A55" s="2">
        <v>40</v>
      </c>
      <c r="B55" s="57" t="s">
        <v>348</v>
      </c>
      <c r="C55" s="18" t="s">
        <v>115</v>
      </c>
      <c r="D55" s="5">
        <v>3</v>
      </c>
      <c r="E55" s="5">
        <v>37.5</v>
      </c>
      <c r="F55" s="11">
        <v>15</v>
      </c>
      <c r="G55" s="411"/>
      <c r="H55" s="2"/>
    </row>
    <row r="56" spans="1:8" ht="15.75" customHeight="1">
      <c r="A56" s="2">
        <v>41</v>
      </c>
      <c r="B56" s="2" t="s">
        <v>165</v>
      </c>
      <c r="C56" s="18" t="s">
        <v>116</v>
      </c>
      <c r="D56" s="5">
        <v>1</v>
      </c>
      <c r="E56" s="5">
        <v>15</v>
      </c>
      <c r="F56" s="11"/>
      <c r="G56" s="411"/>
      <c r="H56" s="2"/>
    </row>
    <row r="57" spans="1:8" ht="33" customHeight="1">
      <c r="A57" s="2">
        <v>42</v>
      </c>
      <c r="B57" s="409" t="s">
        <v>166</v>
      </c>
      <c r="C57" s="410"/>
      <c r="D57" s="36">
        <v>2</v>
      </c>
      <c r="E57" s="5"/>
      <c r="F57" s="7"/>
      <c r="G57" s="5"/>
      <c r="H57" s="2"/>
    </row>
    <row r="58" spans="1:8" s="63" customFormat="1" ht="15.75" customHeight="1">
      <c r="A58" s="58">
        <v>42.1</v>
      </c>
      <c r="B58" s="58" t="s">
        <v>150</v>
      </c>
      <c r="C58" s="221" t="s">
        <v>100</v>
      </c>
      <c r="D58" s="91" t="s">
        <v>143</v>
      </c>
      <c r="E58" s="209">
        <v>30</v>
      </c>
      <c r="F58" s="61"/>
      <c r="G58" s="209" t="s">
        <v>98</v>
      </c>
      <c r="H58" s="211"/>
    </row>
    <row r="59" spans="1:8" s="63" customFormat="1" ht="15.75" customHeight="1">
      <c r="A59" s="58">
        <v>42.2</v>
      </c>
      <c r="B59" s="58" t="s">
        <v>149</v>
      </c>
      <c r="C59" s="221" t="s">
        <v>101</v>
      </c>
      <c r="D59" s="91" t="s">
        <v>143</v>
      </c>
      <c r="E59" s="209">
        <v>30</v>
      </c>
      <c r="F59" s="61"/>
      <c r="G59" s="209" t="s">
        <v>144</v>
      </c>
      <c r="H59" s="211"/>
    </row>
    <row r="60" spans="1:8" ht="15.6">
      <c r="A60" s="2"/>
      <c r="B60" s="2"/>
      <c r="C60" s="2"/>
      <c r="D60" s="1">
        <f>D57+D56+D55+D54+D53+D52+D51+D50+D49+D48+D47+D46+D45+D44+D43+D42+D41+D40+D39+D38</f>
        <v>52</v>
      </c>
      <c r="E60" s="1">
        <f>SUM(E38:E59)</f>
        <v>722.5</v>
      </c>
      <c r="F60" s="21">
        <f>SUM(F38:F59)</f>
        <v>155</v>
      </c>
      <c r="G60" s="1"/>
      <c r="H60" s="2"/>
    </row>
    <row r="61" spans="1:8" ht="15.6">
      <c r="A61" s="372" t="s">
        <v>118</v>
      </c>
      <c r="B61" s="372"/>
      <c r="C61" s="372"/>
      <c r="D61" s="372"/>
      <c r="E61" s="372"/>
      <c r="F61" s="372"/>
      <c r="G61" s="372"/>
      <c r="H61" s="372"/>
    </row>
    <row r="62" spans="1:8" ht="15.6">
      <c r="A62" s="2">
        <v>43</v>
      </c>
      <c r="B62" s="200" t="s">
        <v>746</v>
      </c>
      <c r="C62" s="16" t="s">
        <v>119</v>
      </c>
      <c r="D62" s="5">
        <v>3</v>
      </c>
      <c r="E62" s="5">
        <v>37.5</v>
      </c>
      <c r="F62" s="11">
        <v>15</v>
      </c>
      <c r="G62" s="394" t="s">
        <v>87</v>
      </c>
      <c r="H62" s="2"/>
    </row>
    <row r="63" spans="1:8" ht="15.75" customHeight="1">
      <c r="A63" s="2">
        <v>44</v>
      </c>
      <c r="B63" s="200" t="s">
        <v>747</v>
      </c>
      <c r="C63" s="18" t="s">
        <v>120</v>
      </c>
      <c r="D63" s="5">
        <v>3</v>
      </c>
      <c r="E63" s="5">
        <v>45</v>
      </c>
      <c r="F63" s="11"/>
      <c r="G63" s="395"/>
      <c r="H63" s="2"/>
    </row>
    <row r="64" spans="1:8" ht="15.75" customHeight="1">
      <c r="A64" s="200">
        <v>45</v>
      </c>
      <c r="B64" s="200" t="s">
        <v>748</v>
      </c>
      <c r="C64" s="18" t="s">
        <v>121</v>
      </c>
      <c r="D64" s="5">
        <v>3</v>
      </c>
      <c r="E64" s="5">
        <v>37.5</v>
      </c>
      <c r="F64" s="11" t="s">
        <v>122</v>
      </c>
      <c r="G64" s="395"/>
      <c r="H64" s="2"/>
    </row>
    <row r="65" spans="1:8" ht="15.75" customHeight="1">
      <c r="A65" s="200">
        <v>46</v>
      </c>
      <c r="B65" s="200" t="s">
        <v>749</v>
      </c>
      <c r="C65" s="18" t="s">
        <v>123</v>
      </c>
      <c r="D65" s="5">
        <v>3</v>
      </c>
      <c r="E65" s="5">
        <v>37.5</v>
      </c>
      <c r="F65" s="11">
        <v>15</v>
      </c>
      <c r="G65" s="395"/>
      <c r="H65" s="2"/>
    </row>
    <row r="66" spans="1:8" ht="15.75" customHeight="1">
      <c r="A66" s="200">
        <v>47</v>
      </c>
      <c r="B66" s="2" t="s">
        <v>703</v>
      </c>
      <c r="C66" s="18" t="s">
        <v>124</v>
      </c>
      <c r="D66" s="5">
        <v>3</v>
      </c>
      <c r="E66" s="5">
        <v>45</v>
      </c>
      <c r="F66" s="11"/>
      <c r="G66" s="395"/>
      <c r="H66" s="2"/>
    </row>
    <row r="67" spans="1:8" ht="15.6">
      <c r="A67" s="200">
        <v>48</v>
      </c>
      <c r="B67" s="200" t="s">
        <v>750</v>
      </c>
      <c r="C67" s="16" t="s">
        <v>125</v>
      </c>
      <c r="D67" s="5">
        <v>3</v>
      </c>
      <c r="E67" s="5">
        <v>37.5</v>
      </c>
      <c r="F67" s="11">
        <v>15</v>
      </c>
      <c r="G67" s="395"/>
      <c r="H67" s="2"/>
    </row>
    <row r="68" spans="1:8" ht="15.75" customHeight="1">
      <c r="A68" s="200">
        <v>49</v>
      </c>
      <c r="B68" s="200" t="s">
        <v>758</v>
      </c>
      <c r="C68" s="18" t="s">
        <v>126</v>
      </c>
      <c r="D68" s="5">
        <v>1</v>
      </c>
      <c r="E68" s="5">
        <v>15</v>
      </c>
      <c r="F68" s="11"/>
      <c r="G68" s="395"/>
      <c r="H68" s="2"/>
    </row>
    <row r="69" spans="1:8" ht="15.6">
      <c r="A69" s="200">
        <v>50</v>
      </c>
      <c r="B69" s="200" t="s">
        <v>751</v>
      </c>
      <c r="C69" s="16" t="s">
        <v>127</v>
      </c>
      <c r="D69" s="5">
        <v>1</v>
      </c>
      <c r="E69" s="5">
        <v>15</v>
      </c>
      <c r="F69" s="11"/>
      <c r="G69" s="396"/>
      <c r="H69" s="2"/>
    </row>
    <row r="70" spans="1:8" s="89" customFormat="1" ht="16.2">
      <c r="A70" s="31">
        <v>51</v>
      </c>
      <c r="B70" s="349" t="s">
        <v>760</v>
      </c>
      <c r="C70" s="350"/>
      <c r="D70" s="36">
        <v>6</v>
      </c>
      <c r="E70" s="208"/>
      <c r="F70" s="222"/>
      <c r="G70" s="208"/>
      <c r="H70" s="203"/>
    </row>
    <row r="71" spans="1:8" s="63" customFormat="1" ht="15.75" customHeight="1">
      <c r="A71" s="58">
        <v>51.1</v>
      </c>
      <c r="B71" s="211" t="s">
        <v>752</v>
      </c>
      <c r="C71" s="223" t="s">
        <v>128</v>
      </c>
      <c r="D71" s="91" t="s">
        <v>145</v>
      </c>
      <c r="E71" s="209">
        <v>45</v>
      </c>
      <c r="F71" s="209"/>
      <c r="G71" s="380" t="s">
        <v>87</v>
      </c>
      <c r="H71" s="211"/>
    </row>
    <row r="72" spans="1:8" s="63" customFormat="1" ht="15.6">
      <c r="A72" s="58">
        <v>51.2</v>
      </c>
      <c r="B72" s="211" t="s">
        <v>753</v>
      </c>
      <c r="C72" s="221" t="s">
        <v>129</v>
      </c>
      <c r="D72" s="91" t="s">
        <v>145</v>
      </c>
      <c r="E72" s="209">
        <v>45</v>
      </c>
      <c r="F72" s="209"/>
      <c r="G72" s="381"/>
      <c r="H72" s="211"/>
    </row>
    <row r="73" spans="1:8" s="63" customFormat="1" ht="15.6">
      <c r="A73" s="58">
        <v>51.3</v>
      </c>
      <c r="B73" s="211" t="s">
        <v>754</v>
      </c>
      <c r="C73" s="221" t="s">
        <v>130</v>
      </c>
      <c r="D73" s="91" t="s">
        <v>145</v>
      </c>
      <c r="E73" s="209">
        <v>45</v>
      </c>
      <c r="F73" s="209"/>
      <c r="G73" s="381"/>
      <c r="H73" s="211"/>
    </row>
    <row r="74" spans="1:8" s="63" customFormat="1" ht="15.6">
      <c r="A74" s="58">
        <v>51.4</v>
      </c>
      <c r="B74" s="211" t="s">
        <v>755</v>
      </c>
      <c r="C74" s="221" t="s">
        <v>131</v>
      </c>
      <c r="D74" s="91" t="s">
        <v>145</v>
      </c>
      <c r="E74" s="209">
        <v>45</v>
      </c>
      <c r="F74" s="209"/>
      <c r="G74" s="382"/>
      <c r="H74" s="211"/>
    </row>
    <row r="75" spans="1:8" ht="15.6">
      <c r="A75" s="9"/>
      <c r="B75" s="2"/>
      <c r="C75" s="13" t="s">
        <v>34</v>
      </c>
      <c r="D75" s="1">
        <f>D70+D69+D68+D67+D66+D65+D64+D63+D62</f>
        <v>26</v>
      </c>
      <c r="E75" s="1"/>
      <c r="F75" s="1"/>
      <c r="G75" s="201"/>
      <c r="H75" s="6"/>
    </row>
    <row r="76" spans="1:8" ht="15.75" customHeight="1">
      <c r="A76" s="366" t="s">
        <v>761</v>
      </c>
      <c r="B76" s="407"/>
      <c r="C76" s="407"/>
      <c r="D76" s="407"/>
      <c r="E76" s="407"/>
      <c r="F76" s="367"/>
      <c r="G76" s="201"/>
      <c r="H76" s="6"/>
    </row>
    <row r="77" spans="1:8" ht="15.75" customHeight="1">
      <c r="A77" s="200">
        <v>52</v>
      </c>
      <c r="B77" s="34" t="s">
        <v>251</v>
      </c>
      <c r="C77" s="35" t="s">
        <v>63</v>
      </c>
      <c r="D77" s="204">
        <v>3</v>
      </c>
      <c r="E77" s="201">
        <v>45</v>
      </c>
      <c r="F77" s="201"/>
      <c r="G77" s="394" t="s">
        <v>224</v>
      </c>
      <c r="H77" s="206"/>
    </row>
    <row r="78" spans="1:8" ht="15.75" customHeight="1">
      <c r="A78" s="200">
        <v>53</v>
      </c>
      <c r="B78" s="34" t="s">
        <v>252</v>
      </c>
      <c r="C78" s="35" t="s">
        <v>232</v>
      </c>
      <c r="D78" s="204">
        <v>3</v>
      </c>
      <c r="E78" s="201">
        <v>45</v>
      </c>
      <c r="F78" s="201"/>
      <c r="G78" s="396"/>
      <c r="H78" s="206"/>
    </row>
    <row r="79" spans="1:8" ht="15.75" customHeight="1">
      <c r="A79" s="200">
        <v>54</v>
      </c>
      <c r="B79" s="34" t="s">
        <v>759</v>
      </c>
      <c r="C79" s="18" t="s">
        <v>117</v>
      </c>
      <c r="D79" s="201">
        <v>1</v>
      </c>
      <c r="E79" s="201">
        <v>15</v>
      </c>
      <c r="F79" s="201"/>
      <c r="G79" s="201" t="s">
        <v>87</v>
      </c>
      <c r="H79" s="206"/>
    </row>
    <row r="80" spans="1:8" ht="15.75" customHeight="1">
      <c r="A80" s="2">
        <v>55</v>
      </c>
      <c r="B80" s="2" t="s">
        <v>756</v>
      </c>
      <c r="C80" s="18" t="s">
        <v>132</v>
      </c>
      <c r="D80" s="5">
        <v>5</v>
      </c>
      <c r="E80" s="5">
        <v>75</v>
      </c>
      <c r="F80" s="11"/>
      <c r="G80" s="201" t="s">
        <v>762</v>
      </c>
      <c r="H80" s="2"/>
    </row>
    <row r="81" spans="1:8" ht="15.75" customHeight="1">
      <c r="A81" s="2">
        <v>56</v>
      </c>
      <c r="B81" s="2" t="s">
        <v>757</v>
      </c>
      <c r="C81" s="18" t="s">
        <v>133</v>
      </c>
      <c r="D81" s="5">
        <v>7</v>
      </c>
      <c r="E81" s="5">
        <v>105</v>
      </c>
      <c r="F81" s="11"/>
      <c r="G81" s="201" t="s">
        <v>87</v>
      </c>
      <c r="H81" s="2"/>
    </row>
    <row r="82" spans="1:8" ht="15.6">
      <c r="A82" s="2"/>
      <c r="B82" s="2"/>
      <c r="C82" s="17"/>
      <c r="D82" s="1">
        <f>SUM(D80:D81)</f>
        <v>12</v>
      </c>
      <c r="E82" s="1">
        <f>SUM(E62:E81)</f>
        <v>735</v>
      </c>
      <c r="F82" s="21">
        <f>SUM(F62:F81)</f>
        <v>45</v>
      </c>
      <c r="G82" s="1"/>
      <c r="H82" s="2"/>
    </row>
    <row r="83" spans="1:8" ht="15.6">
      <c r="A83" s="4"/>
      <c r="B83" s="2"/>
      <c r="C83" s="17"/>
      <c r="D83" s="1">
        <f>D82+D75+D60+D35</f>
        <v>136</v>
      </c>
      <c r="E83" s="1">
        <f>E82+E60+E35</f>
        <v>2102.5</v>
      </c>
      <c r="F83" s="21">
        <f>F82+F60</f>
        <v>200</v>
      </c>
      <c r="G83" s="1"/>
      <c r="H83" s="2"/>
    </row>
  </sheetData>
  <mergeCells count="27">
    <mergeCell ref="B32:C32"/>
    <mergeCell ref="G33:G34"/>
    <mergeCell ref="A5:H5"/>
    <mergeCell ref="G6:G10"/>
    <mergeCell ref="A1:H1"/>
    <mergeCell ref="A3:H3"/>
    <mergeCell ref="G26:G27"/>
    <mergeCell ref="H26:H27"/>
    <mergeCell ref="G20:G22"/>
    <mergeCell ref="G17:G19"/>
    <mergeCell ref="B25:C25"/>
    <mergeCell ref="G77:G78"/>
    <mergeCell ref="A76:F76"/>
    <mergeCell ref="G62:G69"/>
    <mergeCell ref="G71:G74"/>
    <mergeCell ref="G11:G16"/>
    <mergeCell ref="B28:C28"/>
    <mergeCell ref="B70:C70"/>
    <mergeCell ref="G39:G41"/>
    <mergeCell ref="A61:H61"/>
    <mergeCell ref="B57:C57"/>
    <mergeCell ref="G48:G56"/>
    <mergeCell ref="G43:G47"/>
    <mergeCell ref="A37:H37"/>
    <mergeCell ref="B35:C35"/>
    <mergeCell ref="A36:H36"/>
    <mergeCell ref="G30:G3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22" workbookViewId="0">
      <selection activeCell="B27" sqref="B27:C27"/>
    </sheetView>
  </sheetViews>
  <sheetFormatPr defaultRowHeight="14.4"/>
  <cols>
    <col min="2" max="2" width="12.6640625" customWidth="1"/>
    <col min="3" max="3" width="40.5546875" customWidth="1"/>
    <col min="7" max="7" width="23.88671875" customWidth="1"/>
    <col min="8" max="8" width="11.109375" style="12" customWidth="1"/>
    <col min="9" max="9" width="54.5546875" customWidth="1"/>
  </cols>
  <sheetData>
    <row r="1" spans="1:8" ht="20.399999999999999">
      <c r="A1" s="438" t="s">
        <v>469</v>
      </c>
      <c r="B1" s="438"/>
      <c r="C1" s="438"/>
      <c r="D1" s="438"/>
      <c r="E1" s="438"/>
      <c r="F1" s="438"/>
      <c r="G1" s="438"/>
      <c r="H1" s="438"/>
    </row>
    <row r="2" spans="1:8">
      <c r="A2" s="100"/>
      <c r="B2" s="100"/>
      <c r="C2" s="100"/>
      <c r="D2" s="100"/>
      <c r="E2" s="100"/>
      <c r="F2" s="100"/>
      <c r="G2" s="100"/>
      <c r="H2" s="153"/>
    </row>
    <row r="3" spans="1:8" ht="46.8">
      <c r="A3" s="101" t="s">
        <v>1</v>
      </c>
      <c r="B3" s="101" t="s">
        <v>2</v>
      </c>
      <c r="C3" s="101" t="s">
        <v>3</v>
      </c>
      <c r="D3" s="101" t="s">
        <v>4</v>
      </c>
      <c r="E3" s="101" t="s">
        <v>5</v>
      </c>
      <c r="F3" s="101" t="s">
        <v>470</v>
      </c>
      <c r="G3" s="101" t="s">
        <v>471</v>
      </c>
      <c r="H3" s="101" t="s">
        <v>8</v>
      </c>
    </row>
    <row r="4" spans="1:8" ht="15.75" customHeight="1">
      <c r="A4" s="419" t="s">
        <v>472</v>
      </c>
      <c r="B4" s="420"/>
      <c r="C4" s="420"/>
      <c r="D4" s="420"/>
      <c r="E4" s="420"/>
      <c r="F4" s="420"/>
      <c r="G4" s="420"/>
      <c r="H4" s="421"/>
    </row>
    <row r="5" spans="1:8" ht="15.6">
      <c r="A5" s="105">
        <v>1</v>
      </c>
      <c r="B5" s="106" t="s">
        <v>138</v>
      </c>
      <c r="C5" s="107" t="s">
        <v>73</v>
      </c>
      <c r="D5" s="106">
        <v>3</v>
      </c>
      <c r="E5" s="106">
        <v>45</v>
      </c>
      <c r="F5" s="105"/>
      <c r="G5" s="439" t="s">
        <v>74</v>
      </c>
      <c r="H5" s="105"/>
    </row>
    <row r="6" spans="1:8" ht="15.6">
      <c r="A6" s="105">
        <v>2</v>
      </c>
      <c r="B6" s="106" t="s">
        <v>139</v>
      </c>
      <c r="C6" s="107" t="s">
        <v>75</v>
      </c>
      <c r="D6" s="106">
        <v>2</v>
      </c>
      <c r="E6" s="106">
        <v>30</v>
      </c>
      <c r="F6" s="105"/>
      <c r="G6" s="439"/>
      <c r="H6" s="105"/>
    </row>
    <row r="7" spans="1:8" ht="15.6">
      <c r="A7" s="105">
        <v>3</v>
      </c>
      <c r="B7" s="106" t="s">
        <v>140</v>
      </c>
      <c r="C7" s="107" t="s">
        <v>76</v>
      </c>
      <c r="D7" s="106">
        <v>2</v>
      </c>
      <c r="E7" s="106">
        <v>30</v>
      </c>
      <c r="F7" s="105"/>
      <c r="G7" s="439"/>
      <c r="H7" s="105"/>
    </row>
    <row r="8" spans="1:8" ht="15.6">
      <c r="A8" s="105">
        <v>4</v>
      </c>
      <c r="B8" s="106" t="s">
        <v>137</v>
      </c>
      <c r="C8" s="107" t="s">
        <v>77</v>
      </c>
      <c r="D8" s="106">
        <v>2</v>
      </c>
      <c r="E8" s="106">
        <v>30</v>
      </c>
      <c r="F8" s="105"/>
      <c r="G8" s="439"/>
      <c r="H8" s="105"/>
    </row>
    <row r="9" spans="1:8" ht="15.6">
      <c r="A9" s="105">
        <v>5</v>
      </c>
      <c r="B9" s="106" t="s">
        <v>141</v>
      </c>
      <c r="C9" s="107" t="s">
        <v>15</v>
      </c>
      <c r="D9" s="106">
        <v>2</v>
      </c>
      <c r="E9" s="106">
        <v>30</v>
      </c>
      <c r="F9" s="105"/>
      <c r="G9" s="439"/>
      <c r="H9" s="105"/>
    </row>
    <row r="10" spans="1:8" ht="15.6">
      <c r="A10" s="105">
        <v>6</v>
      </c>
      <c r="B10" s="105" t="s">
        <v>134</v>
      </c>
      <c r="C10" s="107" t="s">
        <v>17</v>
      </c>
      <c r="D10" s="105">
        <v>2</v>
      </c>
      <c r="E10" s="105">
        <v>30</v>
      </c>
      <c r="F10" s="105"/>
      <c r="G10" s="425" t="s">
        <v>78</v>
      </c>
      <c r="H10" s="105"/>
    </row>
    <row r="11" spans="1:8" ht="15.6">
      <c r="A11" s="105">
        <v>7</v>
      </c>
      <c r="B11" s="105" t="s">
        <v>135</v>
      </c>
      <c r="C11" s="107" t="s">
        <v>18</v>
      </c>
      <c r="D11" s="105">
        <v>4</v>
      </c>
      <c r="E11" s="105">
        <v>60</v>
      </c>
      <c r="F11" s="105"/>
      <c r="G11" s="426"/>
      <c r="H11" s="105"/>
    </row>
    <row r="12" spans="1:8" ht="15.6">
      <c r="A12" s="105">
        <v>8</v>
      </c>
      <c r="B12" s="105" t="s">
        <v>136</v>
      </c>
      <c r="C12" s="107" t="s">
        <v>19</v>
      </c>
      <c r="D12" s="105">
        <v>3</v>
      </c>
      <c r="E12" s="105">
        <v>45</v>
      </c>
      <c r="F12" s="105"/>
      <c r="G12" s="426"/>
      <c r="H12" s="105"/>
    </row>
    <row r="13" spans="1:8" ht="15.6">
      <c r="A13" s="105">
        <v>9</v>
      </c>
      <c r="B13" s="105" t="s">
        <v>79</v>
      </c>
      <c r="C13" s="107" t="s">
        <v>23</v>
      </c>
      <c r="D13" s="105">
        <v>3</v>
      </c>
      <c r="E13" s="105"/>
      <c r="F13" s="105"/>
      <c r="G13" s="426"/>
      <c r="H13" s="105"/>
    </row>
    <row r="14" spans="1:8" ht="15.6">
      <c r="A14" s="105">
        <v>10</v>
      </c>
      <c r="B14" s="105" t="s">
        <v>80</v>
      </c>
      <c r="C14" s="107" t="s">
        <v>24</v>
      </c>
      <c r="D14" s="105">
        <v>3</v>
      </c>
      <c r="E14" s="105"/>
      <c r="F14" s="105"/>
      <c r="G14" s="427"/>
      <c r="H14" s="105"/>
    </row>
    <row r="15" spans="1:8" ht="15.6">
      <c r="A15" s="105">
        <v>11</v>
      </c>
      <c r="B15" s="105" t="s">
        <v>81</v>
      </c>
      <c r="C15" s="107" t="s">
        <v>16</v>
      </c>
      <c r="D15" s="105">
        <v>2</v>
      </c>
      <c r="E15" s="105">
        <v>30</v>
      </c>
      <c r="F15" s="105"/>
      <c r="G15" s="105" t="s">
        <v>96</v>
      </c>
      <c r="H15" s="105"/>
    </row>
    <row r="16" spans="1:8" ht="15.6">
      <c r="A16" s="105">
        <v>12</v>
      </c>
      <c r="B16" s="105" t="s">
        <v>146</v>
      </c>
      <c r="C16" s="107" t="s">
        <v>20</v>
      </c>
      <c r="D16" s="105">
        <v>3</v>
      </c>
      <c r="E16" s="105">
        <v>45</v>
      </c>
      <c r="F16" s="105"/>
      <c r="G16" s="435" t="s">
        <v>82</v>
      </c>
      <c r="H16" s="105"/>
    </row>
    <row r="17" spans="1:8" ht="15.6">
      <c r="A17" s="105">
        <v>13</v>
      </c>
      <c r="B17" s="105" t="s">
        <v>233</v>
      </c>
      <c r="C17" s="107" t="s">
        <v>21</v>
      </c>
      <c r="D17" s="105">
        <v>3</v>
      </c>
      <c r="E17" s="105">
        <v>45</v>
      </c>
      <c r="F17" s="105"/>
      <c r="G17" s="435"/>
      <c r="H17" s="105"/>
    </row>
    <row r="18" spans="1:8" ht="15.6">
      <c r="A18" s="105">
        <v>14</v>
      </c>
      <c r="B18" s="105" t="s">
        <v>147</v>
      </c>
      <c r="C18" s="107" t="s">
        <v>22</v>
      </c>
      <c r="D18" s="105">
        <v>3</v>
      </c>
      <c r="E18" s="105">
        <v>45</v>
      </c>
      <c r="F18" s="105"/>
      <c r="G18" s="435"/>
      <c r="H18" s="105"/>
    </row>
    <row r="19" spans="1:8" ht="15.6">
      <c r="A19" s="105">
        <v>15</v>
      </c>
      <c r="B19" s="105" t="s">
        <v>83</v>
      </c>
      <c r="C19" s="107" t="s">
        <v>25</v>
      </c>
      <c r="D19" s="108"/>
      <c r="E19" s="105"/>
      <c r="F19" s="105"/>
      <c r="G19" s="435" t="s">
        <v>78</v>
      </c>
      <c r="H19" s="105"/>
    </row>
    <row r="20" spans="1:8" ht="15.6">
      <c r="A20" s="105">
        <v>16</v>
      </c>
      <c r="B20" s="105" t="s">
        <v>84</v>
      </c>
      <c r="C20" s="107" t="s">
        <v>26</v>
      </c>
      <c r="D20" s="108"/>
      <c r="E20" s="105"/>
      <c r="F20" s="105"/>
      <c r="G20" s="435"/>
      <c r="H20" s="105"/>
    </row>
    <row r="21" spans="1:8" ht="15.6">
      <c r="A21" s="105">
        <v>17</v>
      </c>
      <c r="B21" s="105" t="s">
        <v>85</v>
      </c>
      <c r="C21" s="107" t="s">
        <v>27</v>
      </c>
      <c r="D21" s="108"/>
      <c r="E21" s="105"/>
      <c r="F21" s="105"/>
      <c r="G21" s="435"/>
      <c r="H21" s="105"/>
    </row>
    <row r="22" spans="1:8" ht="15.6">
      <c r="A22" s="105">
        <v>18</v>
      </c>
      <c r="B22" s="105"/>
      <c r="C22" s="107" t="s">
        <v>29</v>
      </c>
      <c r="D22" s="108"/>
      <c r="E22" s="105"/>
      <c r="F22" s="105"/>
      <c r="G22" s="105" t="s">
        <v>86</v>
      </c>
      <c r="H22" s="105"/>
    </row>
    <row r="23" spans="1:8" ht="15.6">
      <c r="A23" s="105">
        <v>19</v>
      </c>
      <c r="B23" s="105" t="s">
        <v>152</v>
      </c>
      <c r="C23" s="107" t="s">
        <v>28</v>
      </c>
      <c r="D23" s="105">
        <v>3</v>
      </c>
      <c r="E23" s="105">
        <v>30</v>
      </c>
      <c r="F23" s="105">
        <v>15</v>
      </c>
      <c r="G23" s="105" t="s">
        <v>87</v>
      </c>
      <c r="H23" s="105"/>
    </row>
    <row r="24" spans="1:8" s="89" customFormat="1" ht="16.2">
      <c r="A24" s="109">
        <v>20</v>
      </c>
      <c r="B24" s="436" t="s">
        <v>567</v>
      </c>
      <c r="C24" s="437"/>
      <c r="D24" s="109">
        <v>2</v>
      </c>
      <c r="E24" s="109">
        <v>30</v>
      </c>
      <c r="F24" s="110"/>
      <c r="G24" s="110"/>
      <c r="H24" s="154"/>
    </row>
    <row r="25" spans="1:8" s="63" customFormat="1" ht="16.8">
      <c r="A25" s="118">
        <v>20.100000000000001</v>
      </c>
      <c r="B25" s="139" t="s">
        <v>555</v>
      </c>
      <c r="C25" s="148" t="s">
        <v>473</v>
      </c>
      <c r="D25" s="149" t="s">
        <v>143</v>
      </c>
      <c r="E25" s="150">
        <v>30</v>
      </c>
      <c r="F25" s="118"/>
      <c r="G25" s="413" t="s">
        <v>78</v>
      </c>
      <c r="H25" s="155"/>
    </row>
    <row r="26" spans="1:8" s="63" customFormat="1" ht="16.8">
      <c r="A26" s="118">
        <v>20.2</v>
      </c>
      <c r="B26" s="150" t="s">
        <v>148</v>
      </c>
      <c r="C26" s="138" t="s">
        <v>459</v>
      </c>
      <c r="D26" s="149" t="s">
        <v>143</v>
      </c>
      <c r="E26" s="139">
        <v>30</v>
      </c>
      <c r="F26" s="118"/>
      <c r="G26" s="415"/>
      <c r="H26" s="155"/>
    </row>
    <row r="27" spans="1:8" s="89" customFormat="1" ht="16.2">
      <c r="A27" s="109">
        <v>21</v>
      </c>
      <c r="B27" s="368" t="s">
        <v>568</v>
      </c>
      <c r="C27" s="369"/>
      <c r="D27" s="109">
        <v>2</v>
      </c>
      <c r="E27" s="109">
        <v>30</v>
      </c>
      <c r="F27" s="110"/>
      <c r="G27" s="429" t="s">
        <v>96</v>
      </c>
      <c r="H27" s="154"/>
    </row>
    <row r="28" spans="1:8" s="63" customFormat="1" ht="15.6">
      <c r="A28" s="139">
        <v>21.1</v>
      </c>
      <c r="B28" s="139" t="s">
        <v>95</v>
      </c>
      <c r="C28" s="138" t="s">
        <v>32</v>
      </c>
      <c r="D28" s="149" t="s">
        <v>143</v>
      </c>
      <c r="E28" s="139">
        <v>30</v>
      </c>
      <c r="F28" s="118"/>
      <c r="G28" s="430"/>
      <c r="H28" s="118"/>
    </row>
    <row r="29" spans="1:8" s="63" customFormat="1" ht="15.6">
      <c r="A29" s="139">
        <v>21.2</v>
      </c>
      <c r="B29" s="147" t="s">
        <v>234</v>
      </c>
      <c r="C29" s="151" t="s">
        <v>33</v>
      </c>
      <c r="D29" s="149" t="s">
        <v>143</v>
      </c>
      <c r="E29" s="139">
        <v>30</v>
      </c>
      <c r="F29" s="139"/>
      <c r="G29" s="431"/>
      <c r="H29" s="118"/>
    </row>
    <row r="30" spans="1:8" s="89" customFormat="1" ht="16.2">
      <c r="A30" s="109">
        <v>22</v>
      </c>
      <c r="B30" s="436" t="s">
        <v>649</v>
      </c>
      <c r="C30" s="437"/>
      <c r="D30" s="109">
        <v>2</v>
      </c>
      <c r="E30" s="109">
        <v>30</v>
      </c>
      <c r="F30" s="114"/>
      <c r="G30" s="110"/>
      <c r="H30" s="110"/>
    </row>
    <row r="31" spans="1:8" s="63" customFormat="1" ht="15.6">
      <c r="A31" s="139">
        <v>22.1</v>
      </c>
      <c r="B31" s="152" t="s">
        <v>90</v>
      </c>
      <c r="C31" s="151" t="s">
        <v>30</v>
      </c>
      <c r="D31" s="149" t="s">
        <v>143</v>
      </c>
      <c r="E31" s="139">
        <v>30</v>
      </c>
      <c r="F31" s="152"/>
      <c r="G31" s="83" t="s">
        <v>91</v>
      </c>
      <c r="H31" s="118"/>
    </row>
    <row r="32" spans="1:8" s="63" customFormat="1" ht="15.6">
      <c r="A32" s="139">
        <v>22.2</v>
      </c>
      <c r="B32" s="58" t="s">
        <v>681</v>
      </c>
      <c r="C32" s="138" t="s">
        <v>62</v>
      </c>
      <c r="D32" s="149" t="s">
        <v>143</v>
      </c>
      <c r="E32" s="139"/>
      <c r="F32" s="152"/>
      <c r="G32" s="413" t="s">
        <v>94</v>
      </c>
      <c r="H32" s="118"/>
    </row>
    <row r="33" spans="1:8" s="63" customFormat="1" ht="15.6">
      <c r="A33" s="139">
        <v>22.3</v>
      </c>
      <c r="B33" s="152" t="s">
        <v>92</v>
      </c>
      <c r="C33" s="151" t="s">
        <v>31</v>
      </c>
      <c r="D33" s="149" t="s">
        <v>143</v>
      </c>
      <c r="E33" s="139">
        <v>30</v>
      </c>
      <c r="F33" s="152"/>
      <c r="G33" s="415"/>
      <c r="H33" s="118"/>
    </row>
    <row r="34" spans="1:8" ht="15.6">
      <c r="A34" s="106"/>
      <c r="B34" s="106"/>
      <c r="C34" s="116" t="s">
        <v>34</v>
      </c>
      <c r="D34" s="116">
        <f>D30+D27+D24+D18+D17+D16+D15+D14+D13+D12+D11+D10+D9+D8+D7+D6+D5+D23</f>
        <v>46</v>
      </c>
      <c r="E34" s="116"/>
      <c r="F34" s="116"/>
      <c r="G34" s="113"/>
      <c r="H34" s="106"/>
    </row>
    <row r="35" spans="1:8" ht="15.75" customHeight="1">
      <c r="A35" s="422" t="s">
        <v>35</v>
      </c>
      <c r="B35" s="423"/>
      <c r="C35" s="423"/>
      <c r="D35" s="423"/>
      <c r="E35" s="423"/>
      <c r="F35" s="423"/>
      <c r="G35" s="423"/>
      <c r="H35" s="424"/>
    </row>
    <row r="36" spans="1:8" ht="15.6">
      <c r="A36" s="428" t="s">
        <v>453</v>
      </c>
      <c r="B36" s="428"/>
      <c r="C36" s="428"/>
      <c r="D36" s="428"/>
      <c r="E36" s="428"/>
      <c r="F36" s="428"/>
      <c r="G36" s="113"/>
      <c r="H36" s="106"/>
    </row>
    <row r="37" spans="1:8" ht="15.6">
      <c r="A37" s="106">
        <v>23</v>
      </c>
      <c r="B37" s="104" t="s">
        <v>556</v>
      </c>
      <c r="C37" s="117" t="s">
        <v>474</v>
      </c>
      <c r="D37" s="106">
        <v>2</v>
      </c>
      <c r="E37" s="106">
        <v>25</v>
      </c>
      <c r="F37" s="118" t="s">
        <v>475</v>
      </c>
      <c r="G37" s="106" t="s">
        <v>176</v>
      </c>
      <c r="H37" s="106" t="s">
        <v>476</v>
      </c>
    </row>
    <row r="38" spans="1:8" ht="16.8">
      <c r="A38" s="119">
        <v>24</v>
      </c>
      <c r="B38" s="105" t="s">
        <v>151</v>
      </c>
      <c r="C38" s="120" t="s">
        <v>477</v>
      </c>
      <c r="D38" s="121">
        <v>3</v>
      </c>
      <c r="E38" s="121">
        <v>45</v>
      </c>
      <c r="F38" s="122"/>
      <c r="G38" s="122" t="s">
        <v>183</v>
      </c>
      <c r="H38" s="122"/>
    </row>
    <row r="39" spans="1:8" ht="16.8">
      <c r="A39" s="105">
        <v>25</v>
      </c>
      <c r="B39" s="119" t="s">
        <v>155</v>
      </c>
      <c r="C39" s="123" t="s">
        <v>50</v>
      </c>
      <c r="D39" s="124">
        <v>3</v>
      </c>
      <c r="E39" s="124">
        <v>37.5</v>
      </c>
      <c r="F39" s="106" t="s">
        <v>478</v>
      </c>
      <c r="G39" s="429" t="s">
        <v>176</v>
      </c>
      <c r="H39" s="106" t="s">
        <v>479</v>
      </c>
    </row>
    <row r="40" spans="1:8" ht="16.8">
      <c r="A40" s="119">
        <v>26</v>
      </c>
      <c r="B40" s="104" t="s">
        <v>104</v>
      </c>
      <c r="C40" s="123" t="s">
        <v>51</v>
      </c>
      <c r="D40" s="124">
        <v>3</v>
      </c>
      <c r="E40" s="124">
        <v>37.5</v>
      </c>
      <c r="F40" s="106" t="s">
        <v>478</v>
      </c>
      <c r="G40" s="430"/>
      <c r="H40" s="106" t="s">
        <v>479</v>
      </c>
    </row>
    <row r="41" spans="1:8" ht="16.8">
      <c r="A41" s="105">
        <v>27</v>
      </c>
      <c r="B41" s="104" t="s">
        <v>480</v>
      </c>
      <c r="C41" s="123" t="s">
        <v>481</v>
      </c>
      <c r="D41" s="124">
        <v>3</v>
      </c>
      <c r="E41" s="124">
        <v>37.5</v>
      </c>
      <c r="F41" s="106" t="s">
        <v>482</v>
      </c>
      <c r="G41" s="430"/>
      <c r="H41" s="106"/>
    </row>
    <row r="42" spans="1:8" ht="16.8">
      <c r="A42" s="119">
        <v>28</v>
      </c>
      <c r="B42" s="105" t="s">
        <v>157</v>
      </c>
      <c r="C42" s="123" t="s">
        <v>106</v>
      </c>
      <c r="D42" s="124">
        <v>3</v>
      </c>
      <c r="E42" s="124">
        <v>37.5</v>
      </c>
      <c r="F42" s="106" t="s">
        <v>482</v>
      </c>
      <c r="G42" s="430"/>
      <c r="H42" s="106"/>
    </row>
    <row r="43" spans="1:8" ht="16.8">
      <c r="A43" s="105">
        <v>29</v>
      </c>
      <c r="B43" s="104" t="s">
        <v>483</v>
      </c>
      <c r="C43" s="123" t="s">
        <v>484</v>
      </c>
      <c r="D43" s="124">
        <v>3</v>
      </c>
      <c r="E43" s="124">
        <v>37.5</v>
      </c>
      <c r="F43" s="106" t="s">
        <v>478</v>
      </c>
      <c r="G43" s="430"/>
      <c r="H43" s="106"/>
    </row>
    <row r="44" spans="1:8" ht="16.8">
      <c r="A44" s="119">
        <v>30</v>
      </c>
      <c r="B44" s="105" t="s">
        <v>153</v>
      </c>
      <c r="C44" s="123" t="s">
        <v>47</v>
      </c>
      <c r="D44" s="124">
        <v>3</v>
      </c>
      <c r="E44" s="124">
        <v>37.5</v>
      </c>
      <c r="F44" s="106"/>
      <c r="G44" s="429" t="s">
        <v>103</v>
      </c>
      <c r="H44" s="118"/>
    </row>
    <row r="45" spans="1:8" ht="16.8">
      <c r="A45" s="105">
        <v>31</v>
      </c>
      <c r="B45" s="119" t="s">
        <v>108</v>
      </c>
      <c r="C45" s="123" t="s">
        <v>109</v>
      </c>
      <c r="D45" s="124">
        <v>3</v>
      </c>
      <c r="E45" s="124">
        <v>37.5</v>
      </c>
      <c r="F45" s="106" t="s">
        <v>478</v>
      </c>
      <c r="G45" s="431"/>
      <c r="H45" s="106"/>
    </row>
    <row r="46" spans="1:8" ht="31.2">
      <c r="A46" s="119">
        <v>32</v>
      </c>
      <c r="B46" s="118" t="s">
        <v>557</v>
      </c>
      <c r="C46" s="125" t="s">
        <v>485</v>
      </c>
      <c r="D46" s="126">
        <v>3</v>
      </c>
      <c r="E46" s="124">
        <v>37.5</v>
      </c>
      <c r="F46" s="118" t="s">
        <v>478</v>
      </c>
      <c r="G46" s="127" t="s">
        <v>176</v>
      </c>
      <c r="H46" s="106" t="s">
        <v>486</v>
      </c>
    </row>
    <row r="47" spans="1:8" ht="16.8">
      <c r="A47" s="105">
        <v>33</v>
      </c>
      <c r="B47" s="122" t="s">
        <v>487</v>
      </c>
      <c r="C47" s="123" t="s">
        <v>488</v>
      </c>
      <c r="D47" s="124">
        <v>3</v>
      </c>
      <c r="E47" s="124">
        <v>45</v>
      </c>
      <c r="F47" s="106"/>
      <c r="G47" s="429" t="s">
        <v>176</v>
      </c>
      <c r="H47" s="106"/>
    </row>
    <row r="48" spans="1:8" ht="16.8">
      <c r="A48" s="119">
        <v>34</v>
      </c>
      <c r="B48" s="122" t="s">
        <v>489</v>
      </c>
      <c r="C48" s="123" t="s">
        <v>490</v>
      </c>
      <c r="D48" s="124">
        <v>1</v>
      </c>
      <c r="E48" s="124">
        <v>15</v>
      </c>
      <c r="F48" s="106"/>
      <c r="G48" s="430"/>
      <c r="H48" s="106"/>
    </row>
    <row r="49" spans="1:8" ht="16.8">
      <c r="A49" s="105">
        <v>35</v>
      </c>
      <c r="B49" s="104" t="s">
        <v>156</v>
      </c>
      <c r="C49" s="123" t="s">
        <v>42</v>
      </c>
      <c r="D49" s="124">
        <v>3</v>
      </c>
      <c r="E49" s="124">
        <v>37.5</v>
      </c>
      <c r="F49" s="106" t="s">
        <v>478</v>
      </c>
      <c r="G49" s="430"/>
      <c r="H49" s="106"/>
    </row>
    <row r="50" spans="1:8" ht="16.8">
      <c r="A50" s="119">
        <v>36</v>
      </c>
      <c r="B50" s="106" t="s">
        <v>558</v>
      </c>
      <c r="C50" s="123" t="s">
        <v>491</v>
      </c>
      <c r="D50" s="124">
        <v>3</v>
      </c>
      <c r="E50" s="124">
        <v>39</v>
      </c>
      <c r="F50" s="106" t="s">
        <v>492</v>
      </c>
      <c r="G50" s="430"/>
      <c r="H50" s="106"/>
    </row>
    <row r="51" spans="1:8" ht="16.8">
      <c r="A51" s="105">
        <v>37</v>
      </c>
      <c r="B51" s="119" t="s">
        <v>493</v>
      </c>
      <c r="C51" s="123" t="s">
        <v>494</v>
      </c>
      <c r="D51" s="124">
        <v>3</v>
      </c>
      <c r="E51" s="124">
        <v>37.5</v>
      </c>
      <c r="F51" s="106" t="s">
        <v>482</v>
      </c>
      <c r="G51" s="430"/>
      <c r="H51" s="106"/>
    </row>
    <row r="52" spans="1:8" ht="16.8">
      <c r="A52" s="119">
        <v>38</v>
      </c>
      <c r="B52" s="104" t="s">
        <v>495</v>
      </c>
      <c r="C52" s="123" t="s">
        <v>496</v>
      </c>
      <c r="D52" s="124">
        <v>3</v>
      </c>
      <c r="E52" s="124">
        <v>40</v>
      </c>
      <c r="F52" s="106" t="s">
        <v>497</v>
      </c>
      <c r="G52" s="430"/>
      <c r="H52" s="106"/>
    </row>
    <row r="53" spans="1:8" ht="33.6">
      <c r="A53" s="119">
        <v>39</v>
      </c>
      <c r="B53" s="106" t="s">
        <v>559</v>
      </c>
      <c r="C53" s="128" t="s">
        <v>498</v>
      </c>
      <c r="D53" s="129">
        <v>2</v>
      </c>
      <c r="E53" s="129">
        <v>25</v>
      </c>
      <c r="F53" s="106" t="s">
        <v>475</v>
      </c>
      <c r="G53" s="430"/>
      <c r="H53" s="106" t="s">
        <v>486</v>
      </c>
    </row>
    <row r="54" spans="1:8" ht="31.2">
      <c r="A54" s="105">
        <v>40</v>
      </c>
      <c r="B54" s="106" t="s">
        <v>560</v>
      </c>
      <c r="C54" s="123" t="s">
        <v>499</v>
      </c>
      <c r="D54" s="124">
        <v>3</v>
      </c>
      <c r="E54" s="124">
        <v>30</v>
      </c>
      <c r="F54" s="106" t="s">
        <v>500</v>
      </c>
      <c r="G54" s="430"/>
      <c r="H54" s="106" t="s">
        <v>486</v>
      </c>
    </row>
    <row r="55" spans="1:8" ht="15.6">
      <c r="A55" s="130"/>
      <c r="B55" s="130"/>
      <c r="C55" s="131" t="s">
        <v>501</v>
      </c>
      <c r="D55" s="132">
        <f>SUM(D37:D54)</f>
        <v>50</v>
      </c>
      <c r="E55" s="132"/>
      <c r="F55" s="132"/>
      <c r="G55" s="127"/>
      <c r="H55" s="106"/>
    </row>
    <row r="56" spans="1:8" ht="15.6">
      <c r="A56" s="432" t="s">
        <v>468</v>
      </c>
      <c r="B56" s="433"/>
      <c r="C56" s="433"/>
      <c r="D56" s="433"/>
      <c r="E56" s="433"/>
      <c r="F56" s="433"/>
      <c r="G56" s="433"/>
      <c r="H56" s="434"/>
    </row>
    <row r="57" spans="1:8" ht="16.8">
      <c r="A57" s="106">
        <v>41</v>
      </c>
      <c r="B57" s="104" t="s">
        <v>502</v>
      </c>
      <c r="C57" s="133" t="s">
        <v>503</v>
      </c>
      <c r="D57" s="118">
        <v>2</v>
      </c>
      <c r="E57" s="124">
        <v>22.5</v>
      </c>
      <c r="F57" s="106" t="s">
        <v>482</v>
      </c>
      <c r="G57" s="353" t="s">
        <v>176</v>
      </c>
      <c r="H57" s="106"/>
    </row>
    <row r="58" spans="1:8" ht="16.8">
      <c r="A58" s="106">
        <v>42</v>
      </c>
      <c r="B58" s="104" t="s">
        <v>561</v>
      </c>
      <c r="C58" s="134" t="s">
        <v>504</v>
      </c>
      <c r="D58" s="124">
        <v>2</v>
      </c>
      <c r="E58" s="124">
        <v>30</v>
      </c>
      <c r="F58" s="106"/>
      <c r="G58" s="354"/>
      <c r="H58" s="106"/>
    </row>
    <row r="59" spans="1:8" ht="16.8">
      <c r="A59" s="106">
        <v>43</v>
      </c>
      <c r="B59" s="104" t="s">
        <v>505</v>
      </c>
      <c r="C59" s="134" t="s">
        <v>506</v>
      </c>
      <c r="D59" s="124">
        <v>3</v>
      </c>
      <c r="E59" s="124">
        <v>40</v>
      </c>
      <c r="F59" s="106" t="s">
        <v>475</v>
      </c>
      <c r="G59" s="354"/>
      <c r="H59" s="106" t="s">
        <v>479</v>
      </c>
    </row>
    <row r="60" spans="1:8" ht="16.8">
      <c r="A60" s="106">
        <v>44</v>
      </c>
      <c r="B60" s="104" t="s">
        <v>507</v>
      </c>
      <c r="C60" s="133" t="s">
        <v>508</v>
      </c>
      <c r="D60" s="124">
        <v>3</v>
      </c>
      <c r="E60" s="124">
        <v>45</v>
      </c>
      <c r="F60" s="106"/>
      <c r="G60" s="354"/>
      <c r="H60" s="106" t="s">
        <v>479</v>
      </c>
    </row>
    <row r="61" spans="1:8" ht="16.8">
      <c r="A61" s="106">
        <v>45</v>
      </c>
      <c r="B61" s="104" t="s">
        <v>509</v>
      </c>
      <c r="C61" s="134" t="s">
        <v>510</v>
      </c>
      <c r="D61" s="124">
        <v>3</v>
      </c>
      <c r="E61" s="124">
        <v>40</v>
      </c>
      <c r="F61" s="106" t="s">
        <v>475</v>
      </c>
      <c r="G61" s="354"/>
      <c r="H61" s="106" t="s">
        <v>479</v>
      </c>
    </row>
    <row r="62" spans="1:8" ht="16.8">
      <c r="A62" s="106">
        <v>46</v>
      </c>
      <c r="B62" s="104" t="s">
        <v>562</v>
      </c>
      <c r="C62" s="133" t="s">
        <v>511</v>
      </c>
      <c r="D62" s="124">
        <v>1</v>
      </c>
      <c r="E62" s="124">
        <v>15</v>
      </c>
      <c r="F62" s="106"/>
      <c r="G62" s="354"/>
      <c r="H62" s="122"/>
    </row>
    <row r="63" spans="1:8" ht="16.8">
      <c r="A63" s="106">
        <v>47</v>
      </c>
      <c r="B63" s="104" t="s">
        <v>512</v>
      </c>
      <c r="C63" s="134" t="s">
        <v>513</v>
      </c>
      <c r="D63" s="124">
        <v>2</v>
      </c>
      <c r="E63" s="124">
        <v>25</v>
      </c>
      <c r="F63" s="106" t="s">
        <v>514</v>
      </c>
      <c r="G63" s="354"/>
      <c r="H63" s="106" t="s">
        <v>479</v>
      </c>
    </row>
    <row r="64" spans="1:8" ht="16.8">
      <c r="A64" s="106">
        <v>48</v>
      </c>
      <c r="B64" s="104" t="s">
        <v>515</v>
      </c>
      <c r="C64" s="134" t="s">
        <v>516</v>
      </c>
      <c r="D64" s="124">
        <v>3</v>
      </c>
      <c r="E64" s="124">
        <v>40</v>
      </c>
      <c r="F64" s="106" t="s">
        <v>475</v>
      </c>
      <c r="G64" s="354"/>
      <c r="H64" s="106" t="s">
        <v>479</v>
      </c>
    </row>
    <row r="65" spans="1:8" ht="16.8">
      <c r="A65" s="106">
        <v>49</v>
      </c>
      <c r="B65" s="104" t="s">
        <v>563</v>
      </c>
      <c r="C65" s="133" t="s">
        <v>517</v>
      </c>
      <c r="D65" s="124">
        <v>1</v>
      </c>
      <c r="E65" s="124">
        <v>15</v>
      </c>
      <c r="F65" s="106"/>
      <c r="G65" s="354"/>
      <c r="H65" s="122"/>
    </row>
    <row r="66" spans="1:8" ht="15.6">
      <c r="A66" s="106">
        <v>50</v>
      </c>
      <c r="B66" s="104" t="s">
        <v>518</v>
      </c>
      <c r="C66" s="134" t="s">
        <v>519</v>
      </c>
      <c r="D66" s="104">
        <v>3</v>
      </c>
      <c r="E66" s="104">
        <v>45</v>
      </c>
      <c r="F66" s="106"/>
      <c r="G66" s="354"/>
      <c r="H66" s="106"/>
    </row>
    <row r="67" spans="1:8" ht="15.6">
      <c r="A67" s="106">
        <v>51</v>
      </c>
      <c r="B67" s="104" t="s">
        <v>564</v>
      </c>
      <c r="C67" s="134" t="s">
        <v>520</v>
      </c>
      <c r="D67" s="104">
        <v>2</v>
      </c>
      <c r="E67" s="104">
        <v>26</v>
      </c>
      <c r="F67" s="106" t="s">
        <v>521</v>
      </c>
      <c r="G67" s="355"/>
      <c r="H67" s="106" t="s">
        <v>479</v>
      </c>
    </row>
    <row r="68" spans="1:8" ht="16.2">
      <c r="A68" s="135">
        <v>52</v>
      </c>
      <c r="B68" s="416" t="s">
        <v>569</v>
      </c>
      <c r="C68" s="418"/>
      <c r="D68" s="136">
        <v>4</v>
      </c>
      <c r="E68" s="137"/>
      <c r="F68" s="116"/>
      <c r="G68" s="106"/>
      <c r="H68" s="106"/>
    </row>
    <row r="69" spans="1:8" s="63" customFormat="1" ht="15.6">
      <c r="A69" s="147">
        <v>52.1</v>
      </c>
      <c r="B69" s="118" t="s">
        <v>522</v>
      </c>
      <c r="C69" s="138" t="s">
        <v>523</v>
      </c>
      <c r="D69" s="140" t="s">
        <v>143</v>
      </c>
      <c r="E69" s="139">
        <v>22.5</v>
      </c>
      <c r="F69" s="118" t="s">
        <v>482</v>
      </c>
      <c r="G69" s="413" t="s">
        <v>176</v>
      </c>
      <c r="H69" s="118" t="s">
        <v>524</v>
      </c>
    </row>
    <row r="70" spans="1:8" s="63" customFormat="1" ht="15.6">
      <c r="A70" s="147">
        <v>52.2</v>
      </c>
      <c r="B70" s="118" t="s">
        <v>525</v>
      </c>
      <c r="C70" s="138" t="s">
        <v>526</v>
      </c>
      <c r="D70" s="140" t="s">
        <v>143</v>
      </c>
      <c r="E70" s="139">
        <v>30</v>
      </c>
      <c r="F70" s="118"/>
      <c r="G70" s="414"/>
      <c r="H70" s="118"/>
    </row>
    <row r="71" spans="1:8" s="63" customFormat="1" ht="15.6">
      <c r="A71" s="147">
        <v>52.3</v>
      </c>
      <c r="B71" s="139" t="s">
        <v>527</v>
      </c>
      <c r="C71" s="138" t="s">
        <v>528</v>
      </c>
      <c r="D71" s="140" t="s">
        <v>143</v>
      </c>
      <c r="E71" s="139">
        <v>30</v>
      </c>
      <c r="F71" s="118"/>
      <c r="G71" s="414"/>
      <c r="H71" s="118"/>
    </row>
    <row r="72" spans="1:8" s="63" customFormat="1" ht="15.6">
      <c r="A72" s="147">
        <v>52.4</v>
      </c>
      <c r="B72" s="139" t="s">
        <v>529</v>
      </c>
      <c r="C72" s="138" t="s">
        <v>530</v>
      </c>
      <c r="D72" s="140" t="s">
        <v>143</v>
      </c>
      <c r="E72" s="139">
        <v>30</v>
      </c>
      <c r="F72" s="118"/>
      <c r="G72" s="414"/>
      <c r="H72" s="118"/>
    </row>
    <row r="73" spans="1:8" s="63" customFormat="1" ht="15.6">
      <c r="A73" s="147">
        <v>52.5</v>
      </c>
      <c r="B73" s="139" t="s">
        <v>531</v>
      </c>
      <c r="C73" s="138" t="s">
        <v>532</v>
      </c>
      <c r="D73" s="140" t="s">
        <v>143</v>
      </c>
      <c r="E73" s="139">
        <v>30</v>
      </c>
      <c r="F73" s="118"/>
      <c r="G73" s="414"/>
      <c r="H73" s="118"/>
    </row>
    <row r="74" spans="1:8" s="63" customFormat="1" ht="15.6">
      <c r="A74" s="147">
        <v>52.6</v>
      </c>
      <c r="B74" s="139" t="s">
        <v>533</v>
      </c>
      <c r="C74" s="138" t="s">
        <v>534</v>
      </c>
      <c r="D74" s="140" t="s">
        <v>143</v>
      </c>
      <c r="E74" s="139">
        <v>30</v>
      </c>
      <c r="F74" s="118"/>
      <c r="G74" s="414"/>
      <c r="H74" s="118"/>
    </row>
    <row r="75" spans="1:8" s="63" customFormat="1" ht="15.6">
      <c r="A75" s="147">
        <v>52.7</v>
      </c>
      <c r="B75" s="139" t="s">
        <v>535</v>
      </c>
      <c r="C75" s="138" t="s">
        <v>536</v>
      </c>
      <c r="D75" s="140" t="s">
        <v>143</v>
      </c>
      <c r="E75" s="139">
        <v>30</v>
      </c>
      <c r="F75" s="118"/>
      <c r="G75" s="414"/>
      <c r="H75" s="118"/>
    </row>
    <row r="76" spans="1:8" s="63" customFormat="1" ht="15.6">
      <c r="A76" s="147">
        <v>52.8</v>
      </c>
      <c r="B76" s="139" t="s">
        <v>537</v>
      </c>
      <c r="C76" s="138" t="s">
        <v>538</v>
      </c>
      <c r="D76" s="140" t="s">
        <v>143</v>
      </c>
      <c r="E76" s="139">
        <v>30</v>
      </c>
      <c r="F76" s="118"/>
      <c r="G76" s="414"/>
      <c r="H76" s="118"/>
    </row>
    <row r="77" spans="1:8" s="63" customFormat="1" ht="15.6">
      <c r="A77" s="147">
        <v>52.9</v>
      </c>
      <c r="B77" s="139" t="s">
        <v>539</v>
      </c>
      <c r="C77" s="138" t="s">
        <v>540</v>
      </c>
      <c r="D77" s="140" t="s">
        <v>143</v>
      </c>
      <c r="E77" s="139">
        <v>30</v>
      </c>
      <c r="F77" s="118"/>
      <c r="G77" s="414"/>
      <c r="H77" s="118"/>
    </row>
    <row r="78" spans="1:8" s="63" customFormat="1" ht="15.6">
      <c r="A78" s="147" t="s">
        <v>570</v>
      </c>
      <c r="B78" s="139" t="s">
        <v>565</v>
      </c>
      <c r="C78" s="138" t="s">
        <v>541</v>
      </c>
      <c r="D78" s="140" t="s">
        <v>143</v>
      </c>
      <c r="E78" s="139">
        <v>30</v>
      </c>
      <c r="F78" s="118"/>
      <c r="G78" s="414"/>
      <c r="H78" s="118" t="s">
        <v>524</v>
      </c>
    </row>
    <row r="79" spans="1:8" s="63" customFormat="1" ht="15.6">
      <c r="A79" s="147">
        <v>52.11</v>
      </c>
      <c r="B79" s="139" t="s">
        <v>566</v>
      </c>
      <c r="C79" s="138" t="s">
        <v>542</v>
      </c>
      <c r="D79" s="140" t="s">
        <v>143</v>
      </c>
      <c r="E79" s="139">
        <v>30</v>
      </c>
      <c r="F79" s="118"/>
      <c r="G79" s="415"/>
      <c r="H79" s="118" t="s">
        <v>524</v>
      </c>
    </row>
    <row r="80" spans="1:8" ht="16.2">
      <c r="A80" s="105"/>
      <c r="B80" s="141"/>
      <c r="C80" s="137" t="s">
        <v>34</v>
      </c>
      <c r="D80" s="137">
        <f>D68+D67+D66+D65+D64+D63+D62+D61+D60+D59+D58+D57</f>
        <v>29</v>
      </c>
      <c r="E80" s="136"/>
      <c r="F80" s="106"/>
      <c r="G80" s="106"/>
      <c r="H80" s="106"/>
    </row>
    <row r="81" spans="1:9" ht="16.2">
      <c r="A81" s="416" t="s">
        <v>543</v>
      </c>
      <c r="B81" s="417"/>
      <c r="C81" s="417"/>
      <c r="D81" s="417"/>
      <c r="E81" s="417"/>
      <c r="F81" s="417"/>
      <c r="G81" s="418"/>
      <c r="H81" s="106"/>
    </row>
    <row r="82" spans="1:9" ht="16.8">
      <c r="A82" s="105">
        <v>53</v>
      </c>
      <c r="B82" s="105" t="s">
        <v>251</v>
      </c>
      <c r="C82" s="123" t="s">
        <v>63</v>
      </c>
      <c r="D82" s="124">
        <v>3</v>
      </c>
      <c r="E82" s="124"/>
      <c r="F82" s="106" t="s">
        <v>544</v>
      </c>
      <c r="G82" s="106" t="s">
        <v>176</v>
      </c>
      <c r="H82" s="106"/>
      <c r="I82" s="102" t="s">
        <v>554</v>
      </c>
    </row>
    <row r="83" spans="1:9" ht="15.6">
      <c r="A83" s="105">
        <v>54</v>
      </c>
      <c r="B83" s="104" t="s">
        <v>545</v>
      </c>
      <c r="C83" s="134" t="s">
        <v>546</v>
      </c>
      <c r="D83" s="104">
        <v>3</v>
      </c>
      <c r="E83" s="111"/>
      <c r="F83" s="106" t="s">
        <v>544</v>
      </c>
      <c r="G83" s="106" t="s">
        <v>176</v>
      </c>
      <c r="H83" s="106"/>
    </row>
    <row r="84" spans="1:9" ht="46.8">
      <c r="A84" s="105">
        <v>55</v>
      </c>
      <c r="B84" s="104" t="s">
        <v>547</v>
      </c>
      <c r="C84" s="134" t="s">
        <v>548</v>
      </c>
      <c r="D84" s="124">
        <v>5</v>
      </c>
      <c r="E84" s="112"/>
      <c r="F84" s="106" t="s">
        <v>549</v>
      </c>
      <c r="G84" s="106" t="s">
        <v>550</v>
      </c>
      <c r="H84" s="106"/>
    </row>
    <row r="85" spans="1:9" ht="31.2">
      <c r="A85" s="122">
        <v>56</v>
      </c>
      <c r="B85" s="104" t="s">
        <v>551</v>
      </c>
      <c r="C85" s="134" t="s">
        <v>552</v>
      </c>
      <c r="D85" s="124">
        <v>7</v>
      </c>
      <c r="E85" s="112"/>
      <c r="F85" s="106">
        <v>105</v>
      </c>
      <c r="G85" s="106" t="s">
        <v>553</v>
      </c>
      <c r="H85" s="106"/>
    </row>
    <row r="86" spans="1:9" ht="16.8">
      <c r="A86" s="139"/>
      <c r="B86" s="104"/>
      <c r="C86" s="137" t="s">
        <v>34</v>
      </c>
      <c r="D86" s="142">
        <f>SUM(D82:D85)</f>
        <v>18</v>
      </c>
      <c r="E86" s="143"/>
      <c r="F86" s="106"/>
      <c r="G86" s="106"/>
      <c r="H86" s="106"/>
    </row>
    <row r="87" spans="1:9" ht="15.6">
      <c r="A87" s="144"/>
      <c r="B87" s="145"/>
      <c r="C87" s="146" t="s">
        <v>69</v>
      </c>
      <c r="D87" s="116">
        <f>D86+D80+D55+D34</f>
        <v>143</v>
      </c>
      <c r="E87" s="116"/>
      <c r="F87" s="108"/>
      <c r="G87" s="113"/>
      <c r="H87" s="106"/>
    </row>
  </sheetData>
  <mergeCells count="22">
    <mergeCell ref="G27:G29"/>
    <mergeCell ref="B30:C30"/>
    <mergeCell ref="A1:H1"/>
    <mergeCell ref="G5:G9"/>
    <mergeCell ref="G16:G18"/>
    <mergeCell ref="G25:G26"/>
    <mergeCell ref="G57:G67"/>
    <mergeCell ref="G69:G79"/>
    <mergeCell ref="A81:G81"/>
    <mergeCell ref="A4:H4"/>
    <mergeCell ref="A35:H35"/>
    <mergeCell ref="B68:C68"/>
    <mergeCell ref="G32:G33"/>
    <mergeCell ref="G10:G14"/>
    <mergeCell ref="A36:F36"/>
    <mergeCell ref="G39:G43"/>
    <mergeCell ref="G44:G45"/>
    <mergeCell ref="G47:G54"/>
    <mergeCell ref="A56:H56"/>
    <mergeCell ref="G19:G21"/>
    <mergeCell ref="B24:C24"/>
    <mergeCell ref="B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19" workbookViewId="0">
      <selection activeCell="G78" sqref="G78:G79"/>
    </sheetView>
  </sheetViews>
  <sheetFormatPr defaultRowHeight="14.4"/>
  <cols>
    <col min="1" max="1" width="6.44140625" bestFit="1" customWidth="1"/>
    <col min="2" max="2" width="11.44140625" style="12" customWidth="1"/>
    <col min="3" max="3" width="32.6640625" customWidth="1"/>
    <col min="7" max="7" width="25.109375" customWidth="1"/>
    <col min="8" max="8" width="9.109375" style="12"/>
    <col min="9" max="9" width="45.33203125" customWidth="1"/>
  </cols>
  <sheetData>
    <row r="1" spans="1:8" ht="15.6">
      <c r="A1" s="441" t="s">
        <v>689</v>
      </c>
      <c r="B1" s="441"/>
      <c r="C1" s="441"/>
      <c r="D1" s="441"/>
      <c r="E1" s="441"/>
      <c r="F1" s="441"/>
      <c r="G1" s="441"/>
      <c r="H1" s="441"/>
    </row>
    <row r="2" spans="1:8">
      <c r="A2" s="215"/>
      <c r="B2" s="218"/>
      <c r="C2" s="215"/>
      <c r="D2" s="215"/>
      <c r="E2" s="215"/>
      <c r="F2" s="215"/>
      <c r="G2" s="215"/>
      <c r="H2" s="218"/>
    </row>
    <row r="3" spans="1:8" ht="46.8">
      <c r="A3" s="45" t="s">
        <v>1</v>
      </c>
      <c r="B3" s="45" t="s">
        <v>690</v>
      </c>
      <c r="C3" s="45" t="s">
        <v>3</v>
      </c>
      <c r="D3" s="45" t="s">
        <v>4</v>
      </c>
      <c r="E3" s="191" t="s">
        <v>5</v>
      </c>
      <c r="F3" s="191" t="s">
        <v>6</v>
      </c>
      <c r="G3" s="191" t="s">
        <v>170</v>
      </c>
      <c r="H3" s="191" t="s">
        <v>8</v>
      </c>
    </row>
    <row r="4" spans="1:8" ht="15.6">
      <c r="A4" s="441" t="s">
        <v>472</v>
      </c>
      <c r="B4" s="441"/>
      <c r="C4" s="441"/>
      <c r="D4" s="441"/>
      <c r="E4" s="441"/>
      <c r="F4" s="441"/>
      <c r="G4" s="441"/>
      <c r="H4" s="441"/>
    </row>
    <row r="5" spans="1:8" ht="15.6">
      <c r="A5" s="194">
        <v>1</v>
      </c>
      <c r="B5" s="194" t="s">
        <v>138</v>
      </c>
      <c r="C5" s="197" t="s">
        <v>686</v>
      </c>
      <c r="D5" s="194">
        <v>3</v>
      </c>
      <c r="E5" s="194">
        <v>45</v>
      </c>
      <c r="F5" s="194"/>
      <c r="G5" s="440" t="s">
        <v>380</v>
      </c>
      <c r="H5" s="217"/>
    </row>
    <row r="6" spans="1:8" ht="15.6">
      <c r="A6" s="194">
        <v>2</v>
      </c>
      <c r="B6" s="194" t="s">
        <v>139</v>
      </c>
      <c r="C6" s="197" t="s">
        <v>687</v>
      </c>
      <c r="D6" s="194">
        <v>2</v>
      </c>
      <c r="E6" s="194">
        <v>30</v>
      </c>
      <c r="F6" s="194"/>
      <c r="G6" s="440"/>
      <c r="H6" s="217"/>
    </row>
    <row r="7" spans="1:8" ht="15.6">
      <c r="A7" s="194">
        <v>3</v>
      </c>
      <c r="B7" s="194" t="s">
        <v>140</v>
      </c>
      <c r="C7" s="197" t="s">
        <v>13</v>
      </c>
      <c r="D7" s="194">
        <v>2</v>
      </c>
      <c r="E7" s="194">
        <v>30</v>
      </c>
      <c r="F7" s="194"/>
      <c r="G7" s="440"/>
      <c r="H7" s="217"/>
    </row>
    <row r="8" spans="1:8" ht="15.6">
      <c r="A8" s="194">
        <v>4</v>
      </c>
      <c r="B8" s="194" t="s">
        <v>137</v>
      </c>
      <c r="C8" s="197" t="s">
        <v>172</v>
      </c>
      <c r="D8" s="194">
        <v>2</v>
      </c>
      <c r="E8" s="194">
        <v>30</v>
      </c>
      <c r="F8" s="194"/>
      <c r="G8" s="440"/>
      <c r="H8" s="217"/>
    </row>
    <row r="9" spans="1:8" ht="15.6">
      <c r="A9" s="194">
        <v>5</v>
      </c>
      <c r="B9" s="194" t="s">
        <v>141</v>
      </c>
      <c r="C9" s="197" t="s">
        <v>15</v>
      </c>
      <c r="D9" s="194">
        <v>2</v>
      </c>
      <c r="E9" s="194">
        <v>30</v>
      </c>
      <c r="F9" s="194"/>
      <c r="G9" s="440"/>
      <c r="H9" s="217"/>
    </row>
    <row r="10" spans="1:8" ht="15.6">
      <c r="A10" s="194">
        <v>6</v>
      </c>
      <c r="B10" s="194" t="s">
        <v>81</v>
      </c>
      <c r="C10" s="197" t="s">
        <v>16</v>
      </c>
      <c r="D10" s="194">
        <v>2</v>
      </c>
      <c r="E10" s="194">
        <v>30</v>
      </c>
      <c r="F10" s="194"/>
      <c r="G10" s="194" t="s">
        <v>96</v>
      </c>
      <c r="H10" s="217"/>
    </row>
    <row r="11" spans="1:8" ht="15.6">
      <c r="A11" s="194">
        <v>7</v>
      </c>
      <c r="B11" s="194" t="s">
        <v>134</v>
      </c>
      <c r="C11" s="197" t="s">
        <v>17</v>
      </c>
      <c r="D11" s="194">
        <v>2</v>
      </c>
      <c r="E11" s="194">
        <v>30</v>
      </c>
      <c r="F11" s="194"/>
      <c r="G11" s="440" t="s">
        <v>382</v>
      </c>
      <c r="H11" s="217"/>
    </row>
    <row r="12" spans="1:8" ht="15.6">
      <c r="A12" s="194">
        <v>8</v>
      </c>
      <c r="B12" s="194" t="s">
        <v>135</v>
      </c>
      <c r="C12" s="197" t="s">
        <v>18</v>
      </c>
      <c r="D12" s="194">
        <v>4</v>
      </c>
      <c r="E12" s="194">
        <v>60</v>
      </c>
      <c r="F12" s="194"/>
      <c r="G12" s="440"/>
      <c r="H12" s="217"/>
    </row>
    <row r="13" spans="1:8" ht="15.6">
      <c r="A13" s="194">
        <v>9</v>
      </c>
      <c r="B13" s="194" t="s">
        <v>136</v>
      </c>
      <c r="C13" s="197" t="s">
        <v>19</v>
      </c>
      <c r="D13" s="194">
        <v>3</v>
      </c>
      <c r="E13" s="194">
        <v>45</v>
      </c>
      <c r="F13" s="194"/>
      <c r="G13" s="440"/>
      <c r="H13" s="217"/>
    </row>
    <row r="14" spans="1:8" ht="15.6">
      <c r="A14" s="194">
        <v>10</v>
      </c>
      <c r="B14" s="194" t="s">
        <v>146</v>
      </c>
      <c r="C14" s="197" t="s">
        <v>20</v>
      </c>
      <c r="D14" s="194">
        <v>3</v>
      </c>
      <c r="E14" s="194">
        <v>45</v>
      </c>
      <c r="F14" s="194"/>
      <c r="G14" s="440" t="s">
        <v>174</v>
      </c>
      <c r="H14" s="217"/>
    </row>
    <row r="15" spans="1:8" ht="15.6">
      <c r="A15" s="194">
        <v>11</v>
      </c>
      <c r="B15" s="194" t="s">
        <v>233</v>
      </c>
      <c r="C15" s="197" t="s">
        <v>21</v>
      </c>
      <c r="D15" s="194">
        <v>3</v>
      </c>
      <c r="E15" s="194">
        <v>45</v>
      </c>
      <c r="F15" s="194"/>
      <c r="G15" s="440"/>
      <c r="H15" s="217"/>
    </row>
    <row r="16" spans="1:8" ht="15.6">
      <c r="A16" s="194">
        <v>12</v>
      </c>
      <c r="B16" s="194" t="s">
        <v>147</v>
      </c>
      <c r="C16" s="197" t="s">
        <v>22</v>
      </c>
      <c r="D16" s="194">
        <v>3</v>
      </c>
      <c r="E16" s="194">
        <v>45</v>
      </c>
      <c r="F16" s="194"/>
      <c r="G16" s="440"/>
      <c r="H16" s="217"/>
    </row>
    <row r="17" spans="1:8" ht="15.6">
      <c r="A17" s="194">
        <v>13</v>
      </c>
      <c r="B17" s="194" t="s">
        <v>79</v>
      </c>
      <c r="C17" s="197" t="s">
        <v>23</v>
      </c>
      <c r="D17" s="194">
        <v>3</v>
      </c>
      <c r="E17" s="194">
        <v>38</v>
      </c>
      <c r="F17" s="194" t="s">
        <v>478</v>
      </c>
      <c r="G17" s="440" t="s">
        <v>382</v>
      </c>
      <c r="H17" s="217"/>
    </row>
    <row r="18" spans="1:8" ht="15.6">
      <c r="A18" s="194">
        <v>14</v>
      </c>
      <c r="B18" s="194" t="s">
        <v>80</v>
      </c>
      <c r="C18" s="197" t="s">
        <v>24</v>
      </c>
      <c r="D18" s="194">
        <v>3</v>
      </c>
      <c r="E18" s="194">
        <v>38</v>
      </c>
      <c r="F18" s="194" t="s">
        <v>478</v>
      </c>
      <c r="G18" s="440"/>
      <c r="H18" s="217"/>
    </row>
    <row r="19" spans="1:8" ht="15.6">
      <c r="A19" s="194">
        <v>15</v>
      </c>
      <c r="B19" s="194" t="s">
        <v>83</v>
      </c>
      <c r="C19" s="197" t="s">
        <v>25</v>
      </c>
      <c r="D19" s="194"/>
      <c r="E19" s="194"/>
      <c r="F19" s="194"/>
      <c r="G19" s="440"/>
      <c r="H19" s="217"/>
    </row>
    <row r="20" spans="1:8" ht="15.6">
      <c r="A20" s="194">
        <v>16</v>
      </c>
      <c r="B20" s="194" t="s">
        <v>84</v>
      </c>
      <c r="C20" s="197" t="s">
        <v>26</v>
      </c>
      <c r="D20" s="194"/>
      <c r="E20" s="194"/>
      <c r="F20" s="194"/>
      <c r="G20" s="440"/>
      <c r="H20" s="217"/>
    </row>
    <row r="21" spans="1:8" ht="15.6">
      <c r="A21" s="194">
        <v>17</v>
      </c>
      <c r="B21" s="194" t="s">
        <v>85</v>
      </c>
      <c r="C21" s="197" t="s">
        <v>27</v>
      </c>
      <c r="D21" s="194"/>
      <c r="E21" s="194"/>
      <c r="F21" s="194"/>
      <c r="G21" s="440"/>
      <c r="H21" s="217"/>
    </row>
    <row r="22" spans="1:8" ht="15.6">
      <c r="A22" s="194">
        <v>18</v>
      </c>
      <c r="B22" s="194" t="s">
        <v>691</v>
      </c>
      <c r="C22" s="197" t="s">
        <v>28</v>
      </c>
      <c r="D22" s="194">
        <v>3</v>
      </c>
      <c r="E22" s="194">
        <v>38</v>
      </c>
      <c r="F22" s="194" t="s">
        <v>482</v>
      </c>
      <c r="G22" s="196" t="s">
        <v>176</v>
      </c>
      <c r="H22" s="217"/>
    </row>
    <row r="23" spans="1:8" ht="15.6">
      <c r="A23" s="194">
        <v>19</v>
      </c>
      <c r="C23" s="197" t="s">
        <v>29</v>
      </c>
      <c r="D23" s="194"/>
      <c r="E23" s="194"/>
      <c r="F23" s="194"/>
      <c r="G23" s="196" t="s">
        <v>177</v>
      </c>
      <c r="H23" s="217"/>
    </row>
    <row r="24" spans="1:8" s="89" customFormat="1" ht="28.5" customHeight="1">
      <c r="A24" s="195">
        <v>20</v>
      </c>
      <c r="B24" s="442" t="s">
        <v>734</v>
      </c>
      <c r="C24" s="442"/>
      <c r="D24" s="81">
        <v>2</v>
      </c>
      <c r="E24" s="81">
        <v>30</v>
      </c>
      <c r="F24" s="216"/>
      <c r="G24" s="217"/>
      <c r="H24" s="217"/>
    </row>
    <row r="25" spans="1:8" s="82" customFormat="1" ht="15.6">
      <c r="A25" s="192">
        <v>20.100000000000001</v>
      </c>
      <c r="B25" s="192" t="s">
        <v>582</v>
      </c>
      <c r="C25" s="199" t="s">
        <v>473</v>
      </c>
      <c r="D25" s="192" t="s">
        <v>692</v>
      </c>
      <c r="E25" s="192">
        <v>30</v>
      </c>
      <c r="F25" s="192"/>
      <c r="G25" s="362" t="s">
        <v>382</v>
      </c>
      <c r="H25" s="58"/>
    </row>
    <row r="26" spans="1:8" s="82" customFormat="1" ht="15.6">
      <c r="A26" s="192">
        <v>20.2</v>
      </c>
      <c r="B26" s="192" t="s">
        <v>148</v>
      </c>
      <c r="C26" s="199" t="s">
        <v>459</v>
      </c>
      <c r="D26" s="192" t="s">
        <v>692</v>
      </c>
      <c r="E26" s="192">
        <v>30</v>
      </c>
      <c r="F26" s="192"/>
      <c r="G26" s="362"/>
      <c r="H26" s="58"/>
    </row>
    <row r="27" spans="1:8" s="89" customFormat="1" ht="16.2">
      <c r="A27" s="195">
        <v>21</v>
      </c>
      <c r="B27" s="442" t="s">
        <v>735</v>
      </c>
      <c r="C27" s="442"/>
      <c r="D27" s="81">
        <v>2</v>
      </c>
      <c r="E27" s="81">
        <v>30</v>
      </c>
      <c r="F27" s="81"/>
      <c r="G27" s="81"/>
      <c r="H27" s="217"/>
    </row>
    <row r="28" spans="1:8" s="82" customFormat="1" ht="15.6">
      <c r="A28" s="192">
        <v>21.1</v>
      </c>
      <c r="B28" s="192" t="s">
        <v>90</v>
      </c>
      <c r="C28" s="199" t="s">
        <v>30</v>
      </c>
      <c r="D28" s="192" t="s">
        <v>692</v>
      </c>
      <c r="E28" s="192">
        <v>30</v>
      </c>
      <c r="F28" s="192"/>
      <c r="G28" s="192" t="s">
        <v>91</v>
      </c>
      <c r="H28" s="58"/>
    </row>
    <row r="29" spans="1:8" s="82" customFormat="1" ht="15.6">
      <c r="A29" s="192">
        <v>21.2</v>
      </c>
      <c r="B29" s="192" t="s">
        <v>92</v>
      </c>
      <c r="C29" s="199" t="s">
        <v>31</v>
      </c>
      <c r="D29" s="192" t="s">
        <v>692</v>
      </c>
      <c r="E29" s="192">
        <v>30</v>
      </c>
      <c r="F29" s="192"/>
      <c r="G29" s="364" t="s">
        <v>693</v>
      </c>
      <c r="H29" s="58"/>
    </row>
    <row r="30" spans="1:8" s="82" customFormat="1" ht="15.6">
      <c r="A30" s="192">
        <v>21.3</v>
      </c>
      <c r="B30" s="192" t="s">
        <v>681</v>
      </c>
      <c r="C30" s="199" t="s">
        <v>62</v>
      </c>
      <c r="D30" s="192" t="s">
        <v>692</v>
      </c>
      <c r="E30" s="192">
        <v>30</v>
      </c>
      <c r="F30" s="192"/>
      <c r="G30" s="365"/>
      <c r="H30" s="58"/>
    </row>
    <row r="31" spans="1:8" s="89" customFormat="1" ht="28.5" customHeight="1">
      <c r="A31" s="195">
        <v>22</v>
      </c>
      <c r="B31" s="443" t="s">
        <v>694</v>
      </c>
      <c r="C31" s="443"/>
      <c r="D31" s="36">
        <v>2</v>
      </c>
      <c r="E31" s="36">
        <v>30</v>
      </c>
      <c r="F31" s="36"/>
      <c r="G31" s="195"/>
      <c r="H31" s="217"/>
    </row>
    <row r="32" spans="1:8" s="63" customFormat="1" ht="15.6">
      <c r="A32" s="192">
        <v>22.1</v>
      </c>
      <c r="B32" s="192" t="s">
        <v>421</v>
      </c>
      <c r="C32" s="199" t="s">
        <v>386</v>
      </c>
      <c r="D32" s="192" t="s">
        <v>692</v>
      </c>
      <c r="E32" s="192">
        <v>30</v>
      </c>
      <c r="F32" s="192"/>
      <c r="G32" s="392" t="s">
        <v>96</v>
      </c>
      <c r="H32" s="58"/>
    </row>
    <row r="33" spans="1:8" s="63" customFormat="1" ht="15.6">
      <c r="A33" s="192">
        <v>22.2</v>
      </c>
      <c r="B33" s="192" t="s">
        <v>95</v>
      </c>
      <c r="C33" s="199" t="s">
        <v>32</v>
      </c>
      <c r="D33" s="192" t="s">
        <v>692</v>
      </c>
      <c r="E33" s="192">
        <v>30</v>
      </c>
      <c r="F33" s="199"/>
      <c r="G33" s="392"/>
      <c r="H33" s="58"/>
    </row>
    <row r="34" spans="1:8" s="63" customFormat="1" ht="15.6">
      <c r="A34" s="192">
        <v>22.3</v>
      </c>
      <c r="B34" s="192" t="s">
        <v>422</v>
      </c>
      <c r="C34" s="199" t="s">
        <v>387</v>
      </c>
      <c r="D34" s="192" t="s">
        <v>692</v>
      </c>
      <c r="E34" s="192">
        <v>30</v>
      </c>
      <c r="F34" s="199"/>
      <c r="G34" s="103"/>
      <c r="H34" s="58"/>
    </row>
    <row r="35" spans="1:8" s="63" customFormat="1" ht="15.6">
      <c r="A35" s="192">
        <v>22.4</v>
      </c>
      <c r="B35" s="192" t="s">
        <v>455</v>
      </c>
      <c r="C35" s="199" t="s">
        <v>388</v>
      </c>
      <c r="D35" s="192" t="s">
        <v>692</v>
      </c>
      <c r="E35" s="192">
        <v>30</v>
      </c>
      <c r="F35" s="199"/>
      <c r="G35" s="103"/>
      <c r="H35" s="58"/>
    </row>
    <row r="36" spans="1:8" ht="15.6">
      <c r="A36" s="194"/>
      <c r="B36" s="441" t="s">
        <v>695</v>
      </c>
      <c r="C36" s="441"/>
      <c r="D36" s="45">
        <f>D31+D27+D24+D22+D18+D17+D16+D15+D14+D13+D12+D11+D10+D9+D8+D7+D6+D5</f>
        <v>46</v>
      </c>
      <c r="E36" s="45"/>
      <c r="F36" s="45"/>
      <c r="G36" s="194"/>
      <c r="H36" s="194"/>
    </row>
    <row r="37" spans="1:8" ht="15.6">
      <c r="A37" s="441" t="s">
        <v>35</v>
      </c>
      <c r="B37" s="441"/>
      <c r="C37" s="441"/>
      <c r="D37" s="441"/>
      <c r="E37" s="441"/>
      <c r="F37" s="441"/>
      <c r="G37" s="441"/>
      <c r="H37" s="441"/>
    </row>
    <row r="38" spans="1:8" ht="15.6">
      <c r="A38" s="444" t="s">
        <v>453</v>
      </c>
      <c r="B38" s="444"/>
      <c r="C38" s="444"/>
      <c r="D38" s="444"/>
      <c r="E38" s="444"/>
      <c r="F38" s="444"/>
      <c r="G38" s="444"/>
      <c r="H38" s="194"/>
    </row>
    <row r="39" spans="1:8" ht="31.2">
      <c r="A39" s="196">
        <v>23</v>
      </c>
      <c r="B39" s="104" t="s">
        <v>556</v>
      </c>
      <c r="C39" s="197" t="s">
        <v>474</v>
      </c>
      <c r="D39" s="194">
        <v>2</v>
      </c>
      <c r="E39" s="194"/>
      <c r="F39" s="194"/>
      <c r="G39" s="196" t="s">
        <v>176</v>
      </c>
      <c r="H39" s="194" t="s">
        <v>696</v>
      </c>
    </row>
    <row r="40" spans="1:8" ht="15.6">
      <c r="A40" s="196">
        <v>24</v>
      </c>
      <c r="B40" s="194" t="s">
        <v>151</v>
      </c>
      <c r="C40" s="197" t="s">
        <v>260</v>
      </c>
      <c r="D40" s="196">
        <v>3</v>
      </c>
      <c r="E40" s="196"/>
      <c r="F40" s="196"/>
      <c r="G40" s="194" t="s">
        <v>278</v>
      </c>
      <c r="H40" s="194"/>
    </row>
    <row r="41" spans="1:8" ht="15.6">
      <c r="A41" s="196">
        <v>25</v>
      </c>
      <c r="B41" s="194" t="s">
        <v>155</v>
      </c>
      <c r="C41" s="197" t="s">
        <v>50</v>
      </c>
      <c r="D41" s="194">
        <v>3</v>
      </c>
      <c r="E41" s="194">
        <v>38</v>
      </c>
      <c r="F41" s="194" t="s">
        <v>478</v>
      </c>
      <c r="G41" s="440" t="s">
        <v>176</v>
      </c>
      <c r="H41" s="194" t="s">
        <v>697</v>
      </c>
    </row>
    <row r="42" spans="1:8" ht="15.6">
      <c r="A42" s="196">
        <v>26</v>
      </c>
      <c r="B42" s="194" t="s">
        <v>104</v>
      </c>
      <c r="C42" s="197" t="s">
        <v>51</v>
      </c>
      <c r="D42" s="194">
        <v>3</v>
      </c>
      <c r="E42" s="194">
        <v>38</v>
      </c>
      <c r="F42" s="194" t="s">
        <v>478</v>
      </c>
      <c r="G42" s="440"/>
      <c r="H42" s="194" t="s">
        <v>697</v>
      </c>
    </row>
    <row r="43" spans="1:8" ht="15.6">
      <c r="A43" s="196">
        <v>27</v>
      </c>
      <c r="B43" s="194" t="s">
        <v>480</v>
      </c>
      <c r="C43" s="197" t="s">
        <v>481</v>
      </c>
      <c r="D43" s="194">
        <v>3</v>
      </c>
      <c r="E43" s="194">
        <v>38</v>
      </c>
      <c r="F43" s="194" t="s">
        <v>482</v>
      </c>
      <c r="G43" s="440"/>
      <c r="H43" s="194"/>
    </row>
    <row r="44" spans="1:8" ht="15.6">
      <c r="A44" s="196">
        <v>28</v>
      </c>
      <c r="B44" s="194" t="s">
        <v>698</v>
      </c>
      <c r="C44" s="197" t="s">
        <v>106</v>
      </c>
      <c r="D44" s="194">
        <v>3</v>
      </c>
      <c r="E44" s="194">
        <v>38</v>
      </c>
      <c r="F44" s="194" t="s">
        <v>482</v>
      </c>
      <c r="G44" s="440"/>
      <c r="H44" s="194"/>
    </row>
    <row r="45" spans="1:8" ht="15.6">
      <c r="A45" s="196">
        <v>29</v>
      </c>
      <c r="B45" s="194" t="s">
        <v>483</v>
      </c>
      <c r="C45" s="197" t="s">
        <v>484</v>
      </c>
      <c r="D45" s="194">
        <v>3</v>
      </c>
      <c r="E45" s="194">
        <v>38</v>
      </c>
      <c r="F45" s="194" t="s">
        <v>478</v>
      </c>
      <c r="G45" s="440"/>
      <c r="H45" s="194"/>
    </row>
    <row r="46" spans="1:8" ht="15.6">
      <c r="A46" s="196">
        <v>30</v>
      </c>
      <c r="B46" s="194" t="s">
        <v>153</v>
      </c>
      <c r="C46" s="197" t="s">
        <v>47</v>
      </c>
      <c r="D46" s="194">
        <v>3</v>
      </c>
      <c r="E46" s="194">
        <v>45</v>
      </c>
      <c r="F46" s="194"/>
      <c r="G46" s="440" t="s">
        <v>103</v>
      </c>
      <c r="H46" s="193"/>
    </row>
    <row r="47" spans="1:8" ht="15.6">
      <c r="A47" s="196">
        <v>31</v>
      </c>
      <c r="B47" s="194" t="s">
        <v>108</v>
      </c>
      <c r="C47" s="197" t="s">
        <v>109</v>
      </c>
      <c r="D47" s="194">
        <v>3</v>
      </c>
      <c r="E47" s="194">
        <v>38</v>
      </c>
      <c r="F47" s="194" t="s">
        <v>478</v>
      </c>
      <c r="G47" s="440"/>
      <c r="H47" s="194"/>
    </row>
    <row r="48" spans="1:8" ht="15.6">
      <c r="A48" s="196">
        <v>32</v>
      </c>
      <c r="B48" s="194" t="s">
        <v>557</v>
      </c>
      <c r="C48" s="197" t="s">
        <v>485</v>
      </c>
      <c r="D48" s="194">
        <v>3</v>
      </c>
      <c r="E48" s="194">
        <v>38</v>
      </c>
      <c r="F48" s="194" t="s">
        <v>478</v>
      </c>
      <c r="G48" s="440"/>
      <c r="H48" s="194"/>
    </row>
    <row r="49" spans="1:8" ht="15.6">
      <c r="A49" s="196">
        <v>33</v>
      </c>
      <c r="B49" s="194" t="s">
        <v>487</v>
      </c>
      <c r="C49" s="197" t="s">
        <v>488</v>
      </c>
      <c r="D49" s="194">
        <v>3</v>
      </c>
      <c r="E49" s="194">
        <v>38</v>
      </c>
      <c r="F49" s="194" t="s">
        <v>482</v>
      </c>
      <c r="G49" s="440" t="s">
        <v>176</v>
      </c>
      <c r="H49" s="194"/>
    </row>
    <row r="50" spans="1:8" ht="15.6">
      <c r="A50" s="196">
        <v>34</v>
      </c>
      <c r="B50" s="194" t="s">
        <v>699</v>
      </c>
      <c r="C50" s="197" t="s">
        <v>490</v>
      </c>
      <c r="D50" s="194">
        <v>1</v>
      </c>
      <c r="E50" s="194"/>
      <c r="F50" s="194"/>
      <c r="G50" s="440"/>
      <c r="H50" s="194"/>
    </row>
    <row r="51" spans="1:8" ht="15.6">
      <c r="A51" s="196">
        <v>35</v>
      </c>
      <c r="B51" s="194" t="s">
        <v>156</v>
      </c>
      <c r="C51" s="197" t="s">
        <v>42</v>
      </c>
      <c r="D51" s="194">
        <v>3</v>
      </c>
      <c r="E51" s="194">
        <v>38</v>
      </c>
      <c r="F51" s="194" t="s">
        <v>482</v>
      </c>
      <c r="G51" s="440"/>
      <c r="H51" s="194"/>
    </row>
    <row r="52" spans="1:8" ht="31.2">
      <c r="A52" s="196">
        <v>36</v>
      </c>
      <c r="B52" s="194" t="s">
        <v>558</v>
      </c>
      <c r="C52" s="197" t="s">
        <v>700</v>
      </c>
      <c r="D52" s="194">
        <v>3</v>
      </c>
      <c r="E52" s="194"/>
      <c r="F52" s="194"/>
      <c r="G52" s="440"/>
      <c r="H52" s="194"/>
    </row>
    <row r="53" spans="1:8" ht="15.6">
      <c r="A53" s="196">
        <v>37</v>
      </c>
      <c r="B53" s="194" t="s">
        <v>493</v>
      </c>
      <c r="C53" s="197" t="s">
        <v>494</v>
      </c>
      <c r="D53" s="194">
        <v>3</v>
      </c>
      <c r="E53" s="194">
        <v>38</v>
      </c>
      <c r="F53" s="194" t="s">
        <v>482</v>
      </c>
      <c r="G53" s="440"/>
      <c r="H53" s="194"/>
    </row>
    <row r="54" spans="1:8" ht="15.6">
      <c r="A54" s="196">
        <v>38</v>
      </c>
      <c r="B54" s="194" t="s">
        <v>495</v>
      </c>
      <c r="C54" s="197" t="s">
        <v>496</v>
      </c>
      <c r="D54" s="194">
        <v>3</v>
      </c>
      <c r="E54" s="194">
        <v>45</v>
      </c>
      <c r="F54" s="194"/>
      <c r="G54" s="440"/>
      <c r="H54" s="194"/>
    </row>
    <row r="55" spans="1:8" ht="31.2">
      <c r="A55" s="196">
        <v>39</v>
      </c>
      <c r="B55" s="194" t="s">
        <v>559</v>
      </c>
      <c r="C55" s="197" t="s">
        <v>498</v>
      </c>
      <c r="D55" s="194">
        <v>2</v>
      </c>
      <c r="E55" s="194">
        <v>30</v>
      </c>
      <c r="F55" s="194"/>
      <c r="G55" s="440"/>
      <c r="H55" s="194"/>
    </row>
    <row r="56" spans="1:8" ht="15.6">
      <c r="A56" s="196">
        <v>40</v>
      </c>
      <c r="B56" s="190" t="s">
        <v>736</v>
      </c>
      <c r="C56" s="197" t="s">
        <v>499</v>
      </c>
      <c r="D56" s="194">
        <v>3</v>
      </c>
      <c r="E56" s="194">
        <v>38</v>
      </c>
      <c r="F56" s="194" t="s">
        <v>482</v>
      </c>
      <c r="G56" s="440"/>
      <c r="H56" s="194"/>
    </row>
    <row r="57" spans="1:8" ht="15.6">
      <c r="A57" s="196"/>
      <c r="B57" s="441" t="s">
        <v>34</v>
      </c>
      <c r="C57" s="441"/>
      <c r="D57" s="80">
        <f>SUM(D39:D56)</f>
        <v>50</v>
      </c>
      <c r="E57" s="80"/>
      <c r="F57" s="80"/>
      <c r="G57" s="196"/>
      <c r="H57" s="194"/>
    </row>
    <row r="58" spans="1:8" ht="15.6">
      <c r="A58" s="444" t="s">
        <v>701</v>
      </c>
      <c r="B58" s="444"/>
      <c r="C58" s="444"/>
      <c r="D58" s="444"/>
      <c r="E58" s="444"/>
      <c r="F58" s="444"/>
      <c r="G58" s="444"/>
      <c r="H58" s="194"/>
    </row>
    <row r="59" spans="1:8" ht="15.6">
      <c r="A59" s="194">
        <v>41</v>
      </c>
      <c r="B59" s="194" t="s">
        <v>737</v>
      </c>
      <c r="C59" s="198" t="s">
        <v>702</v>
      </c>
      <c r="D59" s="190">
        <v>3</v>
      </c>
      <c r="E59" s="194">
        <v>38</v>
      </c>
      <c r="F59" s="194" t="s">
        <v>478</v>
      </c>
      <c r="G59" s="440" t="s">
        <v>176</v>
      </c>
      <c r="H59" s="194" t="s">
        <v>697</v>
      </c>
    </row>
    <row r="60" spans="1:8" ht="15.6">
      <c r="A60" s="194">
        <v>42</v>
      </c>
      <c r="B60" s="194" t="s">
        <v>703</v>
      </c>
      <c r="C60" s="198" t="s">
        <v>124</v>
      </c>
      <c r="D60" s="190">
        <v>3</v>
      </c>
      <c r="E60" s="194">
        <v>38</v>
      </c>
      <c r="F60" s="194" t="s">
        <v>482</v>
      </c>
      <c r="G60" s="440"/>
      <c r="H60" s="190"/>
    </row>
    <row r="61" spans="1:8" ht="15.6">
      <c r="A61" s="194">
        <v>43</v>
      </c>
      <c r="B61" s="194" t="s">
        <v>704</v>
      </c>
      <c r="C61" s="197" t="s">
        <v>705</v>
      </c>
      <c r="D61" s="194">
        <v>3</v>
      </c>
      <c r="E61" s="194">
        <v>38</v>
      </c>
      <c r="F61" s="194" t="s">
        <v>482</v>
      </c>
      <c r="G61" s="440"/>
      <c r="H61" s="194"/>
    </row>
    <row r="62" spans="1:8" ht="15.6">
      <c r="A62" s="194">
        <v>44</v>
      </c>
      <c r="B62" s="194" t="s">
        <v>706</v>
      </c>
      <c r="C62" s="197" t="s">
        <v>707</v>
      </c>
      <c r="D62" s="194">
        <v>1</v>
      </c>
      <c r="E62" s="194"/>
      <c r="F62" s="194"/>
      <c r="G62" s="440"/>
      <c r="H62" s="194"/>
    </row>
    <row r="63" spans="1:8" ht="15.6">
      <c r="A63" s="194">
        <v>45</v>
      </c>
      <c r="B63" s="194" t="s">
        <v>708</v>
      </c>
      <c r="C63" s="197" t="s">
        <v>709</v>
      </c>
      <c r="D63" s="194">
        <v>3</v>
      </c>
      <c r="E63" s="194">
        <v>45</v>
      </c>
      <c r="F63" s="194"/>
      <c r="G63" s="440"/>
      <c r="H63" s="194" t="s">
        <v>697</v>
      </c>
    </row>
    <row r="64" spans="1:8" ht="15.6">
      <c r="A64" s="194">
        <v>46</v>
      </c>
      <c r="B64" s="194" t="s">
        <v>738</v>
      </c>
      <c r="C64" s="198" t="s">
        <v>710</v>
      </c>
      <c r="D64" s="190">
        <v>3</v>
      </c>
      <c r="E64" s="190">
        <v>38</v>
      </c>
      <c r="F64" s="194" t="s">
        <v>478</v>
      </c>
      <c r="G64" s="440"/>
      <c r="H64" s="194" t="s">
        <v>697</v>
      </c>
    </row>
    <row r="65" spans="1:9" ht="15.6">
      <c r="A65" s="194">
        <v>47</v>
      </c>
      <c r="B65" s="194" t="s">
        <v>739</v>
      </c>
      <c r="C65" s="197" t="s">
        <v>711</v>
      </c>
      <c r="D65" s="194">
        <v>3</v>
      </c>
      <c r="E65" s="194">
        <v>38</v>
      </c>
      <c r="F65" s="194" t="s">
        <v>482</v>
      </c>
      <c r="G65" s="440"/>
      <c r="H65" s="194"/>
    </row>
    <row r="66" spans="1:9" ht="31.2">
      <c r="A66" s="194">
        <v>48</v>
      </c>
      <c r="B66" s="194" t="s">
        <v>740</v>
      </c>
      <c r="C66" s="197" t="s">
        <v>712</v>
      </c>
      <c r="D66" s="194">
        <v>1</v>
      </c>
      <c r="E66" s="194"/>
      <c r="F66" s="194"/>
      <c r="G66" s="440"/>
      <c r="H66" s="194"/>
    </row>
    <row r="67" spans="1:9" ht="15.6">
      <c r="A67" s="194">
        <v>49</v>
      </c>
      <c r="B67" s="194" t="s">
        <v>741</v>
      </c>
      <c r="C67" s="197" t="s">
        <v>713</v>
      </c>
      <c r="D67" s="194">
        <v>2</v>
      </c>
      <c r="E67" s="194">
        <v>30</v>
      </c>
      <c r="F67" s="194"/>
      <c r="G67" s="440"/>
      <c r="H67" s="194"/>
    </row>
    <row r="68" spans="1:9" ht="15.6">
      <c r="A68" s="194">
        <v>50</v>
      </c>
      <c r="B68" s="194" t="s">
        <v>742</v>
      </c>
      <c r="C68" s="197" t="s">
        <v>714</v>
      </c>
      <c r="D68" s="194">
        <v>3</v>
      </c>
      <c r="E68" s="194">
        <v>45</v>
      </c>
      <c r="F68" s="194"/>
      <c r="G68" s="440"/>
      <c r="H68" s="194"/>
    </row>
    <row r="69" spans="1:9" ht="47.25" customHeight="1">
      <c r="A69" s="194">
        <v>51</v>
      </c>
      <c r="B69" s="442" t="s">
        <v>715</v>
      </c>
      <c r="C69" s="442"/>
      <c r="D69" s="81">
        <v>4</v>
      </c>
      <c r="E69" s="45"/>
      <c r="F69" s="45"/>
      <c r="G69" s="440"/>
      <c r="H69" s="194"/>
    </row>
    <row r="70" spans="1:9" s="63" customFormat="1" ht="15.6">
      <c r="A70" s="58">
        <v>51.1</v>
      </c>
      <c r="B70" s="192" t="s">
        <v>743</v>
      </c>
      <c r="C70" s="103" t="s">
        <v>745</v>
      </c>
      <c r="D70" s="192" t="s">
        <v>692</v>
      </c>
      <c r="E70" s="192">
        <v>30</v>
      </c>
      <c r="F70" s="192"/>
      <c r="G70" s="440"/>
      <c r="H70" s="193"/>
    </row>
    <row r="71" spans="1:9" s="63" customFormat="1" ht="15.6">
      <c r="A71" s="58">
        <v>51.2</v>
      </c>
      <c r="B71" s="192" t="s">
        <v>716</v>
      </c>
      <c r="C71" s="199" t="s">
        <v>717</v>
      </c>
      <c r="D71" s="192" t="s">
        <v>692</v>
      </c>
      <c r="E71" s="192">
        <v>30</v>
      </c>
      <c r="F71" s="192"/>
      <c r="G71" s="440"/>
      <c r="H71" s="193"/>
    </row>
    <row r="72" spans="1:9" s="63" customFormat="1" ht="15.6">
      <c r="A72" s="58">
        <v>51.3</v>
      </c>
      <c r="B72" s="192" t="s">
        <v>718</v>
      </c>
      <c r="C72" s="199" t="s">
        <v>719</v>
      </c>
      <c r="D72" s="192" t="s">
        <v>692</v>
      </c>
      <c r="E72" s="192">
        <v>30</v>
      </c>
      <c r="F72" s="192"/>
      <c r="G72" s="440"/>
      <c r="H72" s="193"/>
    </row>
    <row r="73" spans="1:9" s="63" customFormat="1" ht="15.6">
      <c r="A73" s="58">
        <v>51.4</v>
      </c>
      <c r="B73" s="192" t="s">
        <v>744</v>
      </c>
      <c r="C73" s="199" t="s">
        <v>720</v>
      </c>
      <c r="D73" s="192" t="s">
        <v>692</v>
      </c>
      <c r="E73" s="192">
        <v>30</v>
      </c>
      <c r="F73" s="193"/>
      <c r="G73" s="440"/>
      <c r="H73" s="193"/>
    </row>
    <row r="74" spans="1:9" s="63" customFormat="1" ht="15.6">
      <c r="A74" s="58">
        <v>51.5</v>
      </c>
      <c r="B74" s="192" t="s">
        <v>721</v>
      </c>
      <c r="C74" s="199" t="s">
        <v>722</v>
      </c>
      <c r="D74" s="192" t="s">
        <v>692</v>
      </c>
      <c r="E74" s="192">
        <v>30</v>
      </c>
      <c r="F74" s="192"/>
      <c r="G74" s="440"/>
      <c r="H74" s="193"/>
    </row>
    <row r="75" spans="1:9" s="63" customFormat="1" ht="15.6">
      <c r="A75" s="58">
        <v>51.6</v>
      </c>
      <c r="B75" s="192" t="s">
        <v>723</v>
      </c>
      <c r="C75" s="199" t="s">
        <v>724</v>
      </c>
      <c r="D75" s="192" t="s">
        <v>692</v>
      </c>
      <c r="E75" s="192">
        <v>30</v>
      </c>
      <c r="F75" s="192"/>
      <c r="G75" s="440"/>
      <c r="H75" s="192"/>
    </row>
    <row r="76" spans="1:9" ht="15.6">
      <c r="A76" s="217"/>
      <c r="B76" s="195"/>
      <c r="C76" s="45" t="s">
        <v>34</v>
      </c>
      <c r="D76" s="45">
        <f>D69+D68+D67+D66+D65+D64+D63+D62+D61+D60+D59</f>
        <v>29</v>
      </c>
      <c r="E76" s="195"/>
      <c r="F76" s="195"/>
      <c r="G76" s="440"/>
      <c r="H76" s="195"/>
    </row>
    <row r="77" spans="1:9" ht="15.6">
      <c r="A77" s="372" t="s">
        <v>688</v>
      </c>
      <c r="B77" s="372"/>
      <c r="C77" s="372"/>
      <c r="D77" s="372"/>
      <c r="E77" s="372"/>
      <c r="F77" s="372"/>
      <c r="G77" s="372"/>
      <c r="H77" s="372"/>
    </row>
    <row r="78" spans="1:9" ht="15.6">
      <c r="A78" s="196">
        <v>52</v>
      </c>
      <c r="B78" s="34" t="s">
        <v>251</v>
      </c>
      <c r="C78" s="35" t="s">
        <v>63</v>
      </c>
      <c r="D78" s="189">
        <v>3</v>
      </c>
      <c r="E78" s="194"/>
      <c r="F78" s="194"/>
      <c r="G78" s="440" t="s">
        <v>462</v>
      </c>
      <c r="H78" s="194"/>
      <c r="I78" s="219" t="s">
        <v>725</v>
      </c>
    </row>
    <row r="79" spans="1:9" ht="31.2">
      <c r="A79" s="194">
        <v>53</v>
      </c>
      <c r="B79" s="34" t="s">
        <v>252</v>
      </c>
      <c r="C79" s="35" t="s">
        <v>232</v>
      </c>
      <c r="D79" s="189">
        <v>3</v>
      </c>
      <c r="E79" s="194"/>
      <c r="F79" s="194"/>
      <c r="G79" s="440"/>
      <c r="H79" s="194"/>
      <c r="I79" s="219" t="s">
        <v>726</v>
      </c>
    </row>
    <row r="80" spans="1:9" ht="31.2">
      <c r="A80" s="196">
        <v>54</v>
      </c>
      <c r="B80" s="194" t="s">
        <v>727</v>
      </c>
      <c r="C80" s="197" t="s">
        <v>728</v>
      </c>
      <c r="D80" s="194">
        <v>5</v>
      </c>
      <c r="E80" s="45"/>
      <c r="F80" s="45"/>
      <c r="G80" s="194" t="s">
        <v>464</v>
      </c>
      <c r="H80" s="194" t="s">
        <v>729</v>
      </c>
    </row>
    <row r="81" spans="1:8" ht="31.2">
      <c r="A81" s="194">
        <v>55</v>
      </c>
      <c r="B81" s="194" t="s">
        <v>730</v>
      </c>
      <c r="C81" s="197" t="s">
        <v>731</v>
      </c>
      <c r="D81" s="194">
        <v>7</v>
      </c>
      <c r="E81" s="45"/>
      <c r="F81" s="45"/>
      <c r="G81" s="194" t="s">
        <v>176</v>
      </c>
      <c r="H81" s="194" t="s">
        <v>732</v>
      </c>
    </row>
    <row r="82" spans="1:8" ht="15.6">
      <c r="A82" s="79"/>
      <c r="B82" s="196"/>
      <c r="C82" s="45" t="s">
        <v>34</v>
      </c>
      <c r="D82" s="45">
        <f>SUM(D78:D81)</f>
        <v>18</v>
      </c>
      <c r="E82" s="45"/>
      <c r="F82" s="45"/>
      <c r="G82" s="79"/>
      <c r="H82" s="194"/>
    </row>
    <row r="83" spans="1:8" ht="15.6">
      <c r="A83" s="79"/>
      <c r="B83" s="196"/>
      <c r="C83" s="80" t="s">
        <v>69</v>
      </c>
      <c r="D83" s="45">
        <f>D82+D76+D57+D36</f>
        <v>143</v>
      </c>
      <c r="E83" s="45"/>
      <c r="F83" s="45"/>
      <c r="G83" s="79"/>
      <c r="H83" s="194"/>
    </row>
  </sheetData>
  <mergeCells count="24">
    <mergeCell ref="A58:G58"/>
    <mergeCell ref="G59:G76"/>
    <mergeCell ref="B69:C69"/>
    <mergeCell ref="A77:H77"/>
    <mergeCell ref="G78:G79"/>
    <mergeCell ref="G49:G56"/>
    <mergeCell ref="B57:C57"/>
    <mergeCell ref="B24:C24"/>
    <mergeCell ref="G25:G26"/>
    <mergeCell ref="B27:C27"/>
    <mergeCell ref="B31:C31"/>
    <mergeCell ref="G32:G33"/>
    <mergeCell ref="B36:C36"/>
    <mergeCell ref="G29:G30"/>
    <mergeCell ref="A37:H37"/>
    <mergeCell ref="A38:G38"/>
    <mergeCell ref="G41:G45"/>
    <mergeCell ref="G46:G48"/>
    <mergeCell ref="G17:G21"/>
    <mergeCell ref="A1:H1"/>
    <mergeCell ref="A4:H4"/>
    <mergeCell ref="G5:G9"/>
    <mergeCell ref="G11:G13"/>
    <mergeCell ref="G14:G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0" workbookViewId="0">
      <selection activeCell="B23" sqref="B23:C23"/>
    </sheetView>
  </sheetViews>
  <sheetFormatPr defaultRowHeight="14.4"/>
  <cols>
    <col min="1" max="1" width="5.88671875" style="12" bestFit="1" customWidth="1"/>
    <col min="2" max="2" width="11.6640625" style="12" customWidth="1"/>
    <col min="3" max="3" width="42" customWidth="1"/>
    <col min="5" max="5" width="9.109375" style="12"/>
    <col min="7" max="7" width="21.44140625" style="12" customWidth="1"/>
    <col min="9" max="9" width="45.88671875" customWidth="1"/>
  </cols>
  <sheetData>
    <row r="1" spans="1:8" ht="15.6">
      <c r="A1" s="454" t="s">
        <v>571</v>
      </c>
      <c r="B1" s="454"/>
      <c r="C1" s="454"/>
      <c r="D1" s="454"/>
      <c r="E1" s="454"/>
      <c r="F1" s="454"/>
      <c r="G1" s="454"/>
      <c r="H1" s="454"/>
    </row>
    <row r="2" spans="1:8" ht="46.8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5" t="s">
        <v>7</v>
      </c>
      <c r="H2" s="85" t="s">
        <v>8</v>
      </c>
    </row>
    <row r="3" spans="1:8" ht="15.6">
      <c r="A3" s="359" t="s">
        <v>9</v>
      </c>
      <c r="B3" s="359"/>
      <c r="C3" s="359"/>
      <c r="D3" s="359"/>
      <c r="E3" s="359"/>
      <c r="F3" s="359"/>
      <c r="G3" s="359"/>
      <c r="H3" s="359"/>
    </row>
    <row r="4" spans="1:8" ht="15.6">
      <c r="A4" s="84">
        <v>1</v>
      </c>
      <c r="B4" s="106" t="s">
        <v>138</v>
      </c>
      <c r="C4" s="113" t="s">
        <v>73</v>
      </c>
      <c r="D4" s="106">
        <v>3</v>
      </c>
      <c r="E4" s="106">
        <v>45</v>
      </c>
      <c r="F4" s="106"/>
      <c r="G4" s="439" t="s">
        <v>74</v>
      </c>
      <c r="H4" s="30"/>
    </row>
    <row r="5" spans="1:8" ht="15.6">
      <c r="A5" s="84">
        <v>2</v>
      </c>
      <c r="B5" s="106" t="s">
        <v>139</v>
      </c>
      <c r="C5" s="113" t="s">
        <v>75</v>
      </c>
      <c r="D5" s="106">
        <v>2</v>
      </c>
      <c r="E5" s="106">
        <v>30</v>
      </c>
      <c r="F5" s="106"/>
      <c r="G5" s="439"/>
      <c r="H5" s="30"/>
    </row>
    <row r="6" spans="1:8" ht="15.6">
      <c r="A6" s="84">
        <v>3</v>
      </c>
      <c r="B6" s="106" t="s">
        <v>140</v>
      </c>
      <c r="C6" s="113" t="s">
        <v>76</v>
      </c>
      <c r="D6" s="106">
        <v>2</v>
      </c>
      <c r="E6" s="106">
        <v>30</v>
      </c>
      <c r="F6" s="106"/>
      <c r="G6" s="439"/>
      <c r="H6" s="30"/>
    </row>
    <row r="7" spans="1:8" ht="15.6">
      <c r="A7" s="84">
        <v>4</v>
      </c>
      <c r="B7" s="106" t="s">
        <v>137</v>
      </c>
      <c r="C7" s="113" t="s">
        <v>77</v>
      </c>
      <c r="D7" s="106">
        <v>2</v>
      </c>
      <c r="E7" s="106">
        <v>30</v>
      </c>
      <c r="F7" s="106"/>
      <c r="G7" s="439"/>
      <c r="H7" s="30"/>
    </row>
    <row r="8" spans="1:8" ht="15.6">
      <c r="A8" s="84">
        <v>5</v>
      </c>
      <c r="B8" s="106" t="s">
        <v>141</v>
      </c>
      <c r="C8" s="113" t="s">
        <v>15</v>
      </c>
      <c r="D8" s="106">
        <v>2</v>
      </c>
      <c r="E8" s="106">
        <v>30</v>
      </c>
      <c r="F8" s="106"/>
      <c r="G8" s="439"/>
      <c r="H8" s="30"/>
    </row>
    <row r="9" spans="1:8" ht="15.6">
      <c r="A9" s="84">
        <v>6</v>
      </c>
      <c r="B9" s="106" t="s">
        <v>134</v>
      </c>
      <c r="C9" s="113" t="s">
        <v>17</v>
      </c>
      <c r="D9" s="106">
        <v>2</v>
      </c>
      <c r="E9" s="106">
        <v>30</v>
      </c>
      <c r="F9" s="106"/>
      <c r="G9" s="439" t="s">
        <v>78</v>
      </c>
      <c r="H9" s="30"/>
    </row>
    <row r="10" spans="1:8" ht="15.6">
      <c r="A10" s="84">
        <v>7</v>
      </c>
      <c r="B10" s="106" t="s">
        <v>135</v>
      </c>
      <c r="C10" s="113" t="s">
        <v>18</v>
      </c>
      <c r="D10" s="106">
        <v>4</v>
      </c>
      <c r="E10" s="106">
        <v>60</v>
      </c>
      <c r="F10" s="106"/>
      <c r="G10" s="439"/>
      <c r="H10" s="30"/>
    </row>
    <row r="11" spans="1:8" ht="15.6">
      <c r="A11" s="84">
        <v>8</v>
      </c>
      <c r="B11" s="106" t="s">
        <v>136</v>
      </c>
      <c r="C11" s="113" t="s">
        <v>19</v>
      </c>
      <c r="D11" s="106">
        <v>3</v>
      </c>
      <c r="E11" s="106">
        <v>45</v>
      </c>
      <c r="F11" s="106"/>
      <c r="G11" s="439"/>
      <c r="H11" s="30"/>
    </row>
    <row r="12" spans="1:8" ht="15.6">
      <c r="A12" s="84">
        <v>9</v>
      </c>
      <c r="B12" s="106" t="s">
        <v>79</v>
      </c>
      <c r="C12" s="113" t="s">
        <v>23</v>
      </c>
      <c r="D12" s="106">
        <v>3</v>
      </c>
      <c r="E12" s="106"/>
      <c r="F12" s="116"/>
      <c r="G12" s="439"/>
      <c r="H12" s="30"/>
    </row>
    <row r="13" spans="1:8" ht="15.6">
      <c r="A13" s="84">
        <v>10</v>
      </c>
      <c r="B13" s="106" t="s">
        <v>80</v>
      </c>
      <c r="C13" s="113" t="s">
        <v>24</v>
      </c>
      <c r="D13" s="106">
        <v>3</v>
      </c>
      <c r="E13" s="106"/>
      <c r="F13" s="116"/>
      <c r="G13" s="439"/>
      <c r="H13" s="30"/>
    </row>
    <row r="14" spans="1:8" ht="15.6">
      <c r="A14" s="84">
        <v>11</v>
      </c>
      <c r="B14" s="106" t="s">
        <v>81</v>
      </c>
      <c r="C14" s="113" t="s">
        <v>16</v>
      </c>
      <c r="D14" s="106">
        <v>2</v>
      </c>
      <c r="E14" s="106">
        <v>30</v>
      </c>
      <c r="F14" s="106"/>
      <c r="G14" s="106" t="s">
        <v>96</v>
      </c>
      <c r="H14" s="30"/>
    </row>
    <row r="15" spans="1:8" ht="15.6">
      <c r="A15" s="84">
        <v>12</v>
      </c>
      <c r="B15" s="106" t="s">
        <v>146</v>
      </c>
      <c r="C15" s="113" t="s">
        <v>20</v>
      </c>
      <c r="D15" s="106">
        <v>3</v>
      </c>
      <c r="E15" s="106">
        <v>45</v>
      </c>
      <c r="F15" s="106"/>
      <c r="G15" s="439" t="s">
        <v>82</v>
      </c>
      <c r="H15" s="30"/>
    </row>
    <row r="16" spans="1:8" ht="15.6">
      <c r="A16" s="84">
        <v>13</v>
      </c>
      <c r="B16" s="106" t="s">
        <v>233</v>
      </c>
      <c r="C16" s="113" t="s">
        <v>21</v>
      </c>
      <c r="D16" s="106">
        <v>3</v>
      </c>
      <c r="E16" s="106">
        <v>45</v>
      </c>
      <c r="F16" s="106"/>
      <c r="G16" s="439"/>
      <c r="H16" s="30"/>
    </row>
    <row r="17" spans="1:9" ht="15.6">
      <c r="A17" s="84">
        <v>14</v>
      </c>
      <c r="B17" s="106" t="s">
        <v>147</v>
      </c>
      <c r="C17" s="113" t="s">
        <v>22</v>
      </c>
      <c r="D17" s="106">
        <v>3</v>
      </c>
      <c r="E17" s="106">
        <v>45</v>
      </c>
      <c r="F17" s="106"/>
      <c r="G17" s="439"/>
      <c r="H17" s="30"/>
    </row>
    <row r="18" spans="1:9" ht="15.6">
      <c r="A18" s="84">
        <v>15</v>
      </c>
      <c r="B18" s="106" t="s">
        <v>83</v>
      </c>
      <c r="C18" s="113" t="s">
        <v>25</v>
      </c>
      <c r="D18" s="113"/>
      <c r="E18" s="106"/>
      <c r="F18" s="106"/>
      <c r="G18" s="439" t="s">
        <v>78</v>
      </c>
      <c r="H18" s="30"/>
    </row>
    <row r="19" spans="1:9" ht="15.6">
      <c r="A19" s="84">
        <v>16</v>
      </c>
      <c r="B19" s="106" t="s">
        <v>84</v>
      </c>
      <c r="C19" s="113" t="s">
        <v>26</v>
      </c>
      <c r="D19" s="113"/>
      <c r="E19" s="106"/>
      <c r="F19" s="106"/>
      <c r="G19" s="439"/>
      <c r="H19" s="30"/>
    </row>
    <row r="20" spans="1:9" ht="15.6">
      <c r="A20" s="84">
        <v>17</v>
      </c>
      <c r="B20" s="106" t="s">
        <v>85</v>
      </c>
      <c r="C20" s="113" t="s">
        <v>27</v>
      </c>
      <c r="D20" s="113"/>
      <c r="E20" s="106"/>
      <c r="F20" s="106"/>
      <c r="G20" s="439"/>
      <c r="H20" s="30"/>
    </row>
    <row r="21" spans="1:9" ht="15.6">
      <c r="A21" s="84">
        <v>18</v>
      </c>
      <c r="B21" s="106"/>
      <c r="C21" s="113" t="s">
        <v>29</v>
      </c>
      <c r="D21" s="113"/>
      <c r="E21" s="106"/>
      <c r="F21" s="106"/>
      <c r="G21" s="106" t="s">
        <v>86</v>
      </c>
      <c r="H21" s="30"/>
    </row>
    <row r="22" spans="1:9" ht="15.6">
      <c r="A22" s="62">
        <v>19</v>
      </c>
      <c r="B22" s="62" t="s">
        <v>576</v>
      </c>
      <c r="C22" s="103" t="s">
        <v>577</v>
      </c>
      <c r="D22" s="62">
        <v>3</v>
      </c>
      <c r="E22" s="62" t="s">
        <v>578</v>
      </c>
      <c r="F22" s="62" t="s">
        <v>579</v>
      </c>
      <c r="G22" s="62" t="s">
        <v>176</v>
      </c>
      <c r="H22" s="103"/>
      <c r="I22" s="156" t="s">
        <v>650</v>
      </c>
    </row>
    <row r="23" spans="1:9" ht="16.2">
      <c r="A23" s="36">
        <v>20</v>
      </c>
      <c r="B23" s="449" t="s">
        <v>567</v>
      </c>
      <c r="C23" s="449"/>
      <c r="D23" s="36">
        <v>2</v>
      </c>
      <c r="E23" s="84"/>
      <c r="F23" s="84"/>
      <c r="G23" s="84"/>
      <c r="H23" s="30"/>
    </row>
    <row r="24" spans="1:9" ht="15.6">
      <c r="A24" s="87">
        <v>20.100000000000001</v>
      </c>
      <c r="B24" s="84" t="s">
        <v>580</v>
      </c>
      <c r="C24" s="30" t="s">
        <v>581</v>
      </c>
      <c r="D24" s="149" t="s">
        <v>143</v>
      </c>
      <c r="E24" s="149" t="s">
        <v>572</v>
      </c>
      <c r="F24" s="84"/>
      <c r="G24" s="84" t="s">
        <v>176</v>
      </c>
      <c r="H24" s="30"/>
    </row>
    <row r="25" spans="1:9" ht="15.6">
      <c r="A25" s="87">
        <v>20.2</v>
      </c>
      <c r="B25" s="84" t="s">
        <v>582</v>
      </c>
      <c r="C25" s="30" t="s">
        <v>473</v>
      </c>
      <c r="D25" s="149" t="s">
        <v>143</v>
      </c>
      <c r="E25" s="149">
        <v>30</v>
      </c>
      <c r="F25" s="84"/>
      <c r="G25" s="84" t="s">
        <v>78</v>
      </c>
      <c r="H25" s="84"/>
    </row>
    <row r="26" spans="1:9" ht="16.2">
      <c r="A26" s="109">
        <v>21</v>
      </c>
      <c r="B26" s="451" t="s">
        <v>568</v>
      </c>
      <c r="C26" s="451"/>
      <c r="D26" s="109">
        <v>2</v>
      </c>
      <c r="E26" s="109"/>
      <c r="F26" s="110"/>
      <c r="H26" s="115"/>
    </row>
    <row r="27" spans="1:9" ht="15.6">
      <c r="A27" s="139">
        <v>21.1</v>
      </c>
      <c r="B27" s="139" t="s">
        <v>95</v>
      </c>
      <c r="C27" s="138" t="s">
        <v>32</v>
      </c>
      <c r="D27" s="149" t="s">
        <v>143</v>
      </c>
      <c r="E27" s="139">
        <v>30</v>
      </c>
      <c r="F27" s="118"/>
      <c r="G27" s="452" t="s">
        <v>96</v>
      </c>
      <c r="H27" s="118"/>
    </row>
    <row r="28" spans="1:9" ht="15.6">
      <c r="A28" s="139">
        <v>21.2</v>
      </c>
      <c r="B28" s="139" t="s">
        <v>234</v>
      </c>
      <c r="C28" s="151" t="s">
        <v>33</v>
      </c>
      <c r="D28" s="149" t="s">
        <v>143</v>
      </c>
      <c r="E28" s="139">
        <v>30</v>
      </c>
      <c r="F28" s="139"/>
      <c r="G28" s="453"/>
      <c r="H28" s="118"/>
    </row>
    <row r="29" spans="1:9" ht="16.2">
      <c r="A29" s="109">
        <v>22</v>
      </c>
      <c r="B29" s="449" t="s">
        <v>649</v>
      </c>
      <c r="C29" s="449"/>
      <c r="D29" s="109">
        <v>2</v>
      </c>
      <c r="E29" s="109"/>
      <c r="F29" s="114"/>
      <c r="G29" s="110"/>
      <c r="H29" s="110"/>
    </row>
    <row r="30" spans="1:9" ht="15.6">
      <c r="A30" s="139">
        <v>22.1</v>
      </c>
      <c r="B30" s="152" t="s">
        <v>90</v>
      </c>
      <c r="C30" s="151" t="s">
        <v>30</v>
      </c>
      <c r="D30" s="149" t="s">
        <v>143</v>
      </c>
      <c r="E30" s="139">
        <v>30</v>
      </c>
      <c r="F30" s="152"/>
      <c r="G30" s="83" t="s">
        <v>91</v>
      </c>
      <c r="H30" s="118"/>
    </row>
    <row r="31" spans="1:9" ht="15.6">
      <c r="A31" s="139">
        <v>22.2</v>
      </c>
      <c r="B31" s="58" t="s">
        <v>681</v>
      </c>
      <c r="C31" s="138" t="s">
        <v>62</v>
      </c>
      <c r="D31" s="149" t="s">
        <v>143</v>
      </c>
      <c r="E31" s="139">
        <v>30</v>
      </c>
      <c r="F31" s="152"/>
      <c r="G31" s="447" t="s">
        <v>94</v>
      </c>
      <c r="H31" s="118"/>
    </row>
    <row r="32" spans="1:9" ht="15.6">
      <c r="A32" s="139">
        <v>22.3</v>
      </c>
      <c r="B32" s="152" t="s">
        <v>92</v>
      </c>
      <c r="C32" s="151" t="s">
        <v>31</v>
      </c>
      <c r="D32" s="149" t="s">
        <v>143</v>
      </c>
      <c r="E32" s="139">
        <v>30</v>
      </c>
      <c r="F32" s="152"/>
      <c r="G32" s="447"/>
      <c r="H32" s="118"/>
    </row>
    <row r="33" spans="1:8" ht="15.6">
      <c r="A33" s="139"/>
      <c r="B33" s="152"/>
      <c r="C33" s="116" t="s">
        <v>34</v>
      </c>
      <c r="D33" s="157">
        <f>D29+D26+D23+D22+D17+D16+D15+D14+D13+D12+D11+D10+D9+D8+D7+D6+D5+D4</f>
        <v>46</v>
      </c>
      <c r="E33" s="139"/>
      <c r="F33" s="152"/>
      <c r="G33" s="118"/>
      <c r="H33" s="118"/>
    </row>
    <row r="34" spans="1:8" ht="15.6">
      <c r="A34" s="359" t="s">
        <v>35</v>
      </c>
      <c r="B34" s="359"/>
      <c r="C34" s="359"/>
      <c r="D34" s="359"/>
      <c r="E34" s="359"/>
      <c r="F34" s="359"/>
      <c r="G34" s="359"/>
      <c r="H34" s="359"/>
    </row>
    <row r="35" spans="1:8" ht="15.6">
      <c r="A35" s="450" t="s">
        <v>36</v>
      </c>
      <c r="B35" s="450"/>
      <c r="C35" s="450"/>
      <c r="D35" s="450"/>
      <c r="E35" s="450"/>
      <c r="F35" s="450"/>
      <c r="G35" s="450"/>
      <c r="H35" s="450"/>
    </row>
    <row r="36" spans="1:8" ht="15.6">
      <c r="A36" s="86">
        <v>23</v>
      </c>
      <c r="B36" s="84" t="s">
        <v>651</v>
      </c>
      <c r="C36" s="30" t="s">
        <v>583</v>
      </c>
      <c r="D36" s="84">
        <v>2</v>
      </c>
      <c r="E36" s="84" t="s">
        <v>573</v>
      </c>
      <c r="F36" s="84"/>
      <c r="G36" s="394" t="s">
        <v>176</v>
      </c>
      <c r="H36" s="84"/>
    </row>
    <row r="37" spans="1:8" ht="15.6">
      <c r="A37" s="84">
        <v>24</v>
      </c>
      <c r="B37" s="84" t="s">
        <v>584</v>
      </c>
      <c r="C37" s="47" t="s">
        <v>585</v>
      </c>
      <c r="D37" s="84">
        <v>4</v>
      </c>
      <c r="E37" s="84" t="s">
        <v>574</v>
      </c>
      <c r="F37" s="84"/>
      <c r="G37" s="395"/>
      <c r="H37" s="84"/>
    </row>
    <row r="38" spans="1:8" ht="15.6">
      <c r="A38" s="86">
        <v>25</v>
      </c>
      <c r="B38" s="84" t="s">
        <v>586</v>
      </c>
      <c r="C38" s="47" t="s">
        <v>106</v>
      </c>
      <c r="D38" s="84">
        <v>3</v>
      </c>
      <c r="E38" s="84" t="s">
        <v>575</v>
      </c>
      <c r="F38" s="84"/>
      <c r="G38" s="395"/>
      <c r="H38" s="84"/>
    </row>
    <row r="39" spans="1:8" ht="15.6">
      <c r="A39" s="84">
        <v>26</v>
      </c>
      <c r="B39" s="84" t="s">
        <v>156</v>
      </c>
      <c r="C39" s="47" t="s">
        <v>587</v>
      </c>
      <c r="D39" s="84">
        <v>3</v>
      </c>
      <c r="E39" s="84" t="s">
        <v>578</v>
      </c>
      <c r="F39" s="84" t="s">
        <v>579</v>
      </c>
      <c r="G39" s="395"/>
      <c r="H39" s="84"/>
    </row>
    <row r="40" spans="1:8" ht="15.6">
      <c r="A40" s="86">
        <v>27</v>
      </c>
      <c r="B40" s="84" t="s">
        <v>480</v>
      </c>
      <c r="C40" s="47" t="s">
        <v>481</v>
      </c>
      <c r="D40" s="84">
        <v>3</v>
      </c>
      <c r="E40" s="84" t="s">
        <v>578</v>
      </c>
      <c r="F40" s="84" t="s">
        <v>579</v>
      </c>
      <c r="G40" s="395"/>
      <c r="H40" s="84"/>
    </row>
    <row r="41" spans="1:8" ht="15.6">
      <c r="A41" s="84">
        <v>28</v>
      </c>
      <c r="B41" s="84" t="s">
        <v>487</v>
      </c>
      <c r="C41" s="47" t="s">
        <v>488</v>
      </c>
      <c r="D41" s="84">
        <v>3</v>
      </c>
      <c r="E41" s="84" t="s">
        <v>578</v>
      </c>
      <c r="F41" s="84" t="s">
        <v>579</v>
      </c>
      <c r="G41" s="395"/>
      <c r="H41" s="84"/>
    </row>
    <row r="42" spans="1:8" ht="15.6">
      <c r="A42" s="86">
        <v>29</v>
      </c>
      <c r="B42" s="194" t="s">
        <v>699</v>
      </c>
      <c r="C42" s="30" t="s">
        <v>490</v>
      </c>
      <c r="D42" s="84">
        <v>1</v>
      </c>
      <c r="E42" s="84"/>
      <c r="F42" s="84"/>
      <c r="G42" s="395"/>
      <c r="H42" s="84"/>
    </row>
    <row r="43" spans="1:8" ht="15.6">
      <c r="A43" s="84">
        <v>30</v>
      </c>
      <c r="B43" s="84" t="s">
        <v>588</v>
      </c>
      <c r="C43" s="47" t="s">
        <v>589</v>
      </c>
      <c r="D43" s="84">
        <v>3</v>
      </c>
      <c r="E43" s="84" t="s">
        <v>578</v>
      </c>
      <c r="F43" s="84" t="s">
        <v>579</v>
      </c>
      <c r="G43" s="395"/>
      <c r="H43" s="84"/>
    </row>
    <row r="44" spans="1:8" ht="15.6">
      <c r="A44" s="86">
        <v>31</v>
      </c>
      <c r="B44" s="84" t="s">
        <v>590</v>
      </c>
      <c r="C44" s="47" t="s">
        <v>591</v>
      </c>
      <c r="D44" s="84">
        <v>3</v>
      </c>
      <c r="E44" s="84"/>
      <c r="F44" s="84"/>
      <c r="G44" s="395"/>
      <c r="H44" s="84"/>
    </row>
    <row r="45" spans="1:8" ht="15.6">
      <c r="A45" s="84">
        <v>32</v>
      </c>
      <c r="B45" s="84" t="s">
        <v>592</v>
      </c>
      <c r="C45" s="47" t="s">
        <v>593</v>
      </c>
      <c r="D45" s="84">
        <v>3</v>
      </c>
      <c r="E45" s="84"/>
      <c r="F45" s="84"/>
      <c r="G45" s="395"/>
      <c r="H45" s="84"/>
    </row>
    <row r="46" spans="1:8" ht="15.6">
      <c r="A46" s="86">
        <v>33</v>
      </c>
      <c r="B46" s="84" t="s">
        <v>594</v>
      </c>
      <c r="C46" s="47" t="s">
        <v>595</v>
      </c>
      <c r="D46" s="84">
        <v>3</v>
      </c>
      <c r="E46" s="84" t="s">
        <v>578</v>
      </c>
      <c r="F46" s="84">
        <v>7</v>
      </c>
      <c r="G46" s="395"/>
      <c r="H46" s="84"/>
    </row>
    <row r="47" spans="1:8" ht="15.6">
      <c r="A47" s="84">
        <v>34</v>
      </c>
      <c r="B47" s="84" t="s">
        <v>596</v>
      </c>
      <c r="C47" s="47" t="s">
        <v>597</v>
      </c>
      <c r="D47" s="84">
        <v>3</v>
      </c>
      <c r="E47" s="84" t="s">
        <v>578</v>
      </c>
      <c r="F47" s="84">
        <v>7</v>
      </c>
      <c r="G47" s="395"/>
      <c r="H47" s="84"/>
    </row>
    <row r="48" spans="1:8" ht="15.6">
      <c r="A48" s="86">
        <v>35</v>
      </c>
      <c r="B48" s="84" t="s">
        <v>598</v>
      </c>
      <c r="C48" s="47" t="s">
        <v>599</v>
      </c>
      <c r="D48" s="84">
        <v>3</v>
      </c>
      <c r="E48" s="84" t="s">
        <v>578</v>
      </c>
      <c r="F48" s="84">
        <v>7</v>
      </c>
      <c r="G48" s="395"/>
      <c r="H48" s="84"/>
    </row>
    <row r="49" spans="1:8" ht="15.6">
      <c r="A49" s="84">
        <v>36</v>
      </c>
      <c r="B49" s="84" t="s">
        <v>600</v>
      </c>
      <c r="C49" s="47" t="s">
        <v>601</v>
      </c>
      <c r="D49" s="84">
        <v>3</v>
      </c>
      <c r="E49" s="84" t="s">
        <v>578</v>
      </c>
      <c r="F49" s="84">
        <v>7</v>
      </c>
      <c r="G49" s="395"/>
      <c r="H49" s="84"/>
    </row>
    <row r="50" spans="1:8" ht="15.6">
      <c r="A50" s="86">
        <v>37</v>
      </c>
      <c r="B50" s="84" t="s">
        <v>602</v>
      </c>
      <c r="C50" s="47" t="s">
        <v>603</v>
      </c>
      <c r="D50" s="84">
        <v>3</v>
      </c>
      <c r="E50" s="84" t="s">
        <v>578</v>
      </c>
      <c r="F50" s="84">
        <v>7</v>
      </c>
      <c r="G50" s="395"/>
      <c r="H50" s="84"/>
    </row>
    <row r="51" spans="1:8" ht="15.6">
      <c r="A51" s="84">
        <v>38</v>
      </c>
      <c r="B51" s="84" t="s">
        <v>604</v>
      </c>
      <c r="C51" s="47" t="s">
        <v>605</v>
      </c>
      <c r="D51" s="84">
        <v>3</v>
      </c>
      <c r="E51" s="84"/>
      <c r="F51" s="84"/>
      <c r="G51" s="395"/>
      <c r="H51" s="84"/>
    </row>
    <row r="52" spans="1:8" ht="15.6">
      <c r="A52" s="86">
        <v>39</v>
      </c>
      <c r="B52" s="84" t="s">
        <v>606</v>
      </c>
      <c r="C52" s="47" t="s">
        <v>607</v>
      </c>
      <c r="D52" s="84">
        <v>2</v>
      </c>
      <c r="E52" s="84"/>
      <c r="F52" s="84"/>
      <c r="G52" s="395"/>
      <c r="H52" s="84"/>
    </row>
    <row r="53" spans="1:8" ht="15.6">
      <c r="A53" s="84">
        <v>40</v>
      </c>
      <c r="B53" s="84" t="s">
        <v>608</v>
      </c>
      <c r="C53" s="47" t="s">
        <v>609</v>
      </c>
      <c r="D53" s="84">
        <v>3</v>
      </c>
      <c r="E53" s="84" t="s">
        <v>578</v>
      </c>
      <c r="F53" s="84">
        <v>7</v>
      </c>
      <c r="G53" s="395"/>
      <c r="H53" s="84"/>
    </row>
    <row r="54" spans="1:8" ht="15.6">
      <c r="A54" s="86">
        <v>41</v>
      </c>
      <c r="B54" s="84" t="s">
        <v>610</v>
      </c>
      <c r="C54" s="47" t="s">
        <v>611</v>
      </c>
      <c r="D54" s="84">
        <v>3</v>
      </c>
      <c r="E54" s="84" t="s">
        <v>578</v>
      </c>
      <c r="F54" s="84">
        <v>7</v>
      </c>
      <c r="G54" s="395"/>
      <c r="H54" s="84"/>
    </row>
    <row r="55" spans="1:8" ht="15.6">
      <c r="A55" s="84">
        <v>42</v>
      </c>
      <c r="B55" s="84" t="s">
        <v>612</v>
      </c>
      <c r="C55" s="47" t="s">
        <v>613</v>
      </c>
      <c r="D55" s="84">
        <v>3</v>
      </c>
      <c r="E55" s="84" t="s">
        <v>578</v>
      </c>
      <c r="F55" s="84">
        <v>7</v>
      </c>
      <c r="G55" s="395"/>
      <c r="H55" s="84"/>
    </row>
    <row r="56" spans="1:8" ht="15.6">
      <c r="A56" s="86">
        <v>43</v>
      </c>
      <c r="B56" s="84" t="s">
        <v>614</v>
      </c>
      <c r="C56" s="47" t="s">
        <v>615</v>
      </c>
      <c r="D56" s="84">
        <v>2</v>
      </c>
      <c r="E56" s="84"/>
      <c r="F56" s="84"/>
      <c r="G56" s="395"/>
      <c r="H56" s="84"/>
    </row>
    <row r="57" spans="1:8" ht="15.6">
      <c r="A57" s="84">
        <v>44</v>
      </c>
      <c r="B57" s="84" t="s">
        <v>652</v>
      </c>
      <c r="C57" s="47" t="s">
        <v>616</v>
      </c>
      <c r="D57" s="84">
        <v>3</v>
      </c>
      <c r="E57" s="84" t="s">
        <v>578</v>
      </c>
      <c r="F57" s="84">
        <v>7</v>
      </c>
      <c r="G57" s="396"/>
      <c r="H57" s="84"/>
    </row>
    <row r="58" spans="1:8" ht="15.6">
      <c r="A58" s="84"/>
      <c r="B58" s="84"/>
      <c r="C58" s="85" t="s">
        <v>34</v>
      </c>
      <c r="D58" s="85">
        <f>SUM(D36:D57)</f>
        <v>62</v>
      </c>
      <c r="E58" s="71"/>
      <c r="F58" s="71"/>
      <c r="G58" s="84"/>
      <c r="H58" s="84"/>
    </row>
    <row r="59" spans="1:8" ht="15" customHeight="1">
      <c r="A59" s="446" t="s">
        <v>617</v>
      </c>
      <c r="B59" s="446"/>
      <c r="C59" s="446"/>
      <c r="D59" s="446"/>
      <c r="E59" s="446"/>
      <c r="F59" s="446"/>
      <c r="G59" s="446"/>
      <c r="H59" s="446"/>
    </row>
    <row r="60" spans="1:8" ht="15.6">
      <c r="A60" s="84">
        <v>45</v>
      </c>
      <c r="B60" s="84" t="s">
        <v>618</v>
      </c>
      <c r="C60" s="47" t="s">
        <v>619</v>
      </c>
      <c r="D60" s="84">
        <v>3</v>
      </c>
      <c r="E60" s="84" t="s">
        <v>578</v>
      </c>
      <c r="F60" s="84">
        <v>7</v>
      </c>
      <c r="G60" s="394" t="s">
        <v>176</v>
      </c>
      <c r="H60" s="84"/>
    </row>
    <row r="61" spans="1:8" ht="15.6">
      <c r="A61" s="84">
        <v>46</v>
      </c>
      <c r="B61" s="84" t="s">
        <v>620</v>
      </c>
      <c r="C61" s="47" t="s">
        <v>621</v>
      </c>
      <c r="D61" s="84">
        <v>3</v>
      </c>
      <c r="E61" s="84" t="s">
        <v>578</v>
      </c>
      <c r="F61" s="84">
        <v>7</v>
      </c>
      <c r="G61" s="395"/>
      <c r="H61" s="84"/>
    </row>
    <row r="62" spans="1:8" ht="15.6">
      <c r="A62" s="84">
        <v>47</v>
      </c>
      <c r="B62" s="84" t="s">
        <v>622</v>
      </c>
      <c r="C62" s="47" t="s">
        <v>623</v>
      </c>
      <c r="D62" s="84">
        <v>3</v>
      </c>
      <c r="E62" s="84" t="s">
        <v>578</v>
      </c>
      <c r="F62" s="84">
        <v>7</v>
      </c>
      <c r="G62" s="396"/>
      <c r="H62" s="84"/>
    </row>
    <row r="63" spans="1:8" ht="27" customHeight="1">
      <c r="A63" s="84">
        <v>48</v>
      </c>
      <c r="B63" s="359" t="s">
        <v>624</v>
      </c>
      <c r="C63" s="359"/>
      <c r="D63" s="85">
        <v>9</v>
      </c>
      <c r="E63" s="99"/>
      <c r="F63" s="98"/>
      <c r="G63" s="99"/>
      <c r="H63" s="98"/>
    </row>
    <row r="64" spans="1:8" ht="32.25" customHeight="1">
      <c r="A64" s="349" t="s">
        <v>625</v>
      </c>
      <c r="B64" s="448"/>
      <c r="C64" s="350"/>
      <c r="D64" s="36">
        <v>9</v>
      </c>
      <c r="E64" s="99"/>
      <c r="F64" s="98"/>
      <c r="G64" s="99"/>
      <c r="H64" s="98"/>
    </row>
    <row r="65" spans="1:8" s="63" customFormat="1" ht="15.6">
      <c r="A65" s="88">
        <v>48.1</v>
      </c>
      <c r="B65" s="88" t="s">
        <v>653</v>
      </c>
      <c r="C65" s="158" t="s">
        <v>626</v>
      </c>
      <c r="D65" s="91" t="s">
        <v>145</v>
      </c>
      <c r="E65" s="88" t="s">
        <v>578</v>
      </c>
      <c r="F65" s="88">
        <v>7</v>
      </c>
      <c r="G65" s="364" t="s">
        <v>176</v>
      </c>
      <c r="H65" s="88"/>
    </row>
    <row r="66" spans="1:8" s="63" customFormat="1" ht="15.6">
      <c r="A66" s="88">
        <v>48.2</v>
      </c>
      <c r="B66" s="88" t="s">
        <v>627</v>
      </c>
      <c r="C66" s="158" t="s">
        <v>628</v>
      </c>
      <c r="D66" s="91" t="s">
        <v>145</v>
      </c>
      <c r="E66" s="88"/>
      <c r="F66" s="88"/>
      <c r="G66" s="445"/>
      <c r="H66" s="88"/>
    </row>
    <row r="67" spans="1:8" s="63" customFormat="1" ht="15.6">
      <c r="A67" s="88">
        <v>48.3</v>
      </c>
      <c r="B67" s="88" t="s">
        <v>654</v>
      </c>
      <c r="C67" s="158" t="s">
        <v>629</v>
      </c>
      <c r="D67" s="91" t="s">
        <v>145</v>
      </c>
      <c r="E67" s="88"/>
      <c r="F67" s="88"/>
      <c r="G67" s="445"/>
      <c r="H67" s="88"/>
    </row>
    <row r="68" spans="1:8" s="63" customFormat="1" ht="15.6">
      <c r="A68" s="88">
        <v>48.4</v>
      </c>
      <c r="B68" s="88" t="s">
        <v>655</v>
      </c>
      <c r="C68" s="158" t="s">
        <v>630</v>
      </c>
      <c r="D68" s="91" t="s">
        <v>145</v>
      </c>
      <c r="E68" s="88" t="s">
        <v>578</v>
      </c>
      <c r="F68" s="88">
        <v>7</v>
      </c>
      <c r="G68" s="445"/>
      <c r="H68" s="88"/>
    </row>
    <row r="69" spans="1:8" s="63" customFormat="1" ht="15.6">
      <c r="A69" s="88">
        <v>48.5</v>
      </c>
      <c r="B69" s="88" t="s">
        <v>656</v>
      </c>
      <c r="C69" s="158" t="s">
        <v>494</v>
      </c>
      <c r="D69" s="91" t="s">
        <v>145</v>
      </c>
      <c r="E69" s="88" t="s">
        <v>578</v>
      </c>
      <c r="F69" s="88">
        <v>7</v>
      </c>
      <c r="G69" s="445"/>
      <c r="H69" s="88"/>
    </row>
    <row r="70" spans="1:8" s="63" customFormat="1" ht="31.2">
      <c r="A70" s="88">
        <v>48.6</v>
      </c>
      <c r="B70" s="88" t="s">
        <v>657</v>
      </c>
      <c r="C70" s="158" t="s">
        <v>631</v>
      </c>
      <c r="D70" s="91" t="s">
        <v>145</v>
      </c>
      <c r="E70" s="88" t="s">
        <v>578</v>
      </c>
      <c r="F70" s="88">
        <v>7</v>
      </c>
      <c r="G70" s="365"/>
      <c r="H70" s="88"/>
    </row>
    <row r="71" spans="1:8" ht="32.25" customHeight="1">
      <c r="A71" s="349" t="s">
        <v>632</v>
      </c>
      <c r="B71" s="448"/>
      <c r="C71" s="350"/>
      <c r="D71" s="36">
        <v>9</v>
      </c>
      <c r="E71" s="99"/>
      <c r="F71" s="98"/>
      <c r="G71" s="99"/>
      <c r="H71" s="98"/>
    </row>
    <row r="72" spans="1:8" s="63" customFormat="1" ht="15.6">
      <c r="A72" s="88">
        <v>48.1</v>
      </c>
      <c r="B72" s="88" t="s">
        <v>658</v>
      </c>
      <c r="C72" s="158" t="s">
        <v>633</v>
      </c>
      <c r="D72" s="91" t="s">
        <v>145</v>
      </c>
      <c r="E72" s="88" t="s">
        <v>578</v>
      </c>
      <c r="F72" s="88">
        <v>7</v>
      </c>
      <c r="G72" s="364" t="s">
        <v>176</v>
      </c>
      <c r="H72" s="88"/>
    </row>
    <row r="73" spans="1:8" s="63" customFormat="1" ht="15.6">
      <c r="A73" s="88">
        <v>48.2</v>
      </c>
      <c r="B73" s="88" t="s">
        <v>634</v>
      </c>
      <c r="C73" s="158" t="s">
        <v>635</v>
      </c>
      <c r="D73" s="91" t="s">
        <v>145</v>
      </c>
      <c r="E73" s="88" t="s">
        <v>578</v>
      </c>
      <c r="F73" s="88">
        <v>7</v>
      </c>
      <c r="G73" s="445"/>
      <c r="H73" s="88"/>
    </row>
    <row r="74" spans="1:8" s="63" customFormat="1" ht="15.6">
      <c r="A74" s="88">
        <v>48.3</v>
      </c>
      <c r="B74" s="88" t="s">
        <v>659</v>
      </c>
      <c r="C74" s="158" t="s">
        <v>636</v>
      </c>
      <c r="D74" s="91" t="s">
        <v>145</v>
      </c>
      <c r="E74" s="88" t="s">
        <v>578</v>
      </c>
      <c r="F74" s="88">
        <v>7</v>
      </c>
      <c r="G74" s="445"/>
      <c r="H74" s="88"/>
    </row>
    <row r="75" spans="1:8" s="63" customFormat="1" ht="15.6">
      <c r="A75" s="88">
        <v>48.4</v>
      </c>
      <c r="B75" s="88" t="s">
        <v>660</v>
      </c>
      <c r="C75" s="158" t="s">
        <v>637</v>
      </c>
      <c r="D75" s="91" t="s">
        <v>145</v>
      </c>
      <c r="E75" s="88" t="s">
        <v>578</v>
      </c>
      <c r="F75" s="88">
        <v>7</v>
      </c>
      <c r="G75" s="445"/>
      <c r="H75" s="88"/>
    </row>
    <row r="76" spans="1:8" s="63" customFormat="1" ht="15.6">
      <c r="A76" s="88">
        <v>48.5</v>
      </c>
      <c r="B76" s="88" t="s">
        <v>661</v>
      </c>
      <c r="C76" s="158" t="s">
        <v>638</v>
      </c>
      <c r="D76" s="91" t="s">
        <v>145</v>
      </c>
      <c r="E76" s="88" t="s">
        <v>578</v>
      </c>
      <c r="F76" s="88">
        <v>7</v>
      </c>
      <c r="G76" s="445"/>
      <c r="H76" s="88"/>
    </row>
    <row r="77" spans="1:8" s="63" customFormat="1" ht="15.6">
      <c r="A77" s="88">
        <v>48.6</v>
      </c>
      <c r="B77" s="88" t="s">
        <v>639</v>
      </c>
      <c r="C77" s="158" t="s">
        <v>640</v>
      </c>
      <c r="D77" s="91" t="s">
        <v>145</v>
      </c>
      <c r="E77" s="88" t="s">
        <v>578</v>
      </c>
      <c r="F77" s="88">
        <v>7</v>
      </c>
      <c r="G77" s="365"/>
      <c r="H77" s="88"/>
    </row>
    <row r="78" spans="1:8" s="63" customFormat="1" ht="15.6">
      <c r="A78" s="84"/>
      <c r="B78" s="84"/>
      <c r="C78" s="85" t="s">
        <v>34</v>
      </c>
      <c r="D78" s="85">
        <f>D63+D62+D61+D60</f>
        <v>18</v>
      </c>
      <c r="E78" s="71"/>
      <c r="F78" s="71"/>
      <c r="G78" s="84"/>
      <c r="H78" s="84"/>
    </row>
    <row r="79" spans="1:8" ht="15.6">
      <c r="A79" s="366" t="s">
        <v>223</v>
      </c>
      <c r="B79" s="407"/>
      <c r="C79" s="407"/>
      <c r="D79" s="407"/>
      <c r="E79" s="407"/>
      <c r="F79" s="407"/>
      <c r="G79" s="407"/>
      <c r="H79" s="407"/>
    </row>
    <row r="80" spans="1:8" ht="31.2">
      <c r="A80" s="84">
        <v>49</v>
      </c>
      <c r="B80" s="84" t="s">
        <v>641</v>
      </c>
      <c r="C80" s="30" t="s">
        <v>642</v>
      </c>
      <c r="D80" s="84">
        <v>3</v>
      </c>
      <c r="E80" s="71"/>
      <c r="F80" s="71"/>
      <c r="G80" s="84" t="s">
        <v>643</v>
      </c>
      <c r="H80" s="84"/>
    </row>
    <row r="81" spans="1:8" ht="31.2">
      <c r="A81" s="84">
        <v>50</v>
      </c>
      <c r="B81" s="84" t="s">
        <v>644</v>
      </c>
      <c r="C81" s="30" t="s">
        <v>645</v>
      </c>
      <c r="D81" s="84">
        <v>5</v>
      </c>
      <c r="E81" s="71"/>
      <c r="F81" s="71"/>
      <c r="G81" s="84" t="s">
        <v>646</v>
      </c>
      <c r="H81" s="84"/>
    </row>
    <row r="82" spans="1:8" ht="31.2">
      <c r="A82" s="84">
        <v>51</v>
      </c>
      <c r="B82" s="84" t="s">
        <v>647</v>
      </c>
      <c r="C82" s="30" t="s">
        <v>648</v>
      </c>
      <c r="D82" s="84">
        <v>7</v>
      </c>
      <c r="E82" s="71"/>
      <c r="F82" s="71"/>
      <c r="G82" s="84" t="s">
        <v>176</v>
      </c>
      <c r="H82" s="84"/>
    </row>
    <row r="83" spans="1:8" ht="16.8">
      <c r="A83" s="139"/>
      <c r="B83" s="104"/>
      <c r="C83" s="137" t="s">
        <v>34</v>
      </c>
      <c r="D83" s="142">
        <f>SUM(D80:D82)</f>
        <v>15</v>
      </c>
      <c r="E83" s="143"/>
      <c r="F83" s="106"/>
      <c r="G83" s="106"/>
      <c r="H83" s="106"/>
    </row>
    <row r="84" spans="1:8" ht="15.6">
      <c r="A84" s="144"/>
      <c r="B84" s="145"/>
      <c r="C84" s="146" t="s">
        <v>69</v>
      </c>
      <c r="D84" s="116">
        <f>D83+D78+D58+D33</f>
        <v>141</v>
      </c>
      <c r="E84" s="116"/>
      <c r="F84" s="108"/>
      <c r="G84" s="113"/>
      <c r="H84" s="106"/>
    </row>
  </sheetData>
  <mergeCells count="22">
    <mergeCell ref="A3:H3"/>
    <mergeCell ref="A1:H1"/>
    <mergeCell ref="B23:C23"/>
    <mergeCell ref="G18:G20"/>
    <mergeCell ref="G15:G17"/>
    <mergeCell ref="G9:G13"/>
    <mergeCell ref="G4:G8"/>
    <mergeCell ref="B29:C29"/>
    <mergeCell ref="A35:H35"/>
    <mergeCell ref="B26:C26"/>
    <mergeCell ref="A34:H34"/>
    <mergeCell ref="G27:G28"/>
    <mergeCell ref="A79:H79"/>
    <mergeCell ref="G72:G77"/>
    <mergeCell ref="B63:C63"/>
    <mergeCell ref="A59:H59"/>
    <mergeCell ref="G31:G32"/>
    <mergeCell ref="A64:C64"/>
    <mergeCell ref="A71:C71"/>
    <mergeCell ref="G36:G57"/>
    <mergeCell ref="G65:G70"/>
    <mergeCell ref="G60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Ky thua CDT</vt:lpstr>
      <vt:lpstr>HTD</vt:lpstr>
      <vt:lpstr>KTD</vt:lpstr>
      <vt:lpstr>TBD</vt:lpstr>
      <vt:lpstr>TDHXNCN</vt:lpstr>
      <vt:lpstr>KTDK</vt:lpstr>
      <vt:lpstr>DTVT</vt:lpstr>
      <vt:lpstr>KTDT</vt:lpstr>
      <vt:lpstr>THCN</vt:lpstr>
      <vt:lpstr>ROBOT&amp;MAY TDH</vt:lpstr>
      <vt:lpstr>XDDCN</vt:lpstr>
      <vt:lpstr>Phan ky</vt:lpstr>
      <vt:lpstr>Sheet2</vt:lpstr>
      <vt:lpstr>Sheet1</vt:lpstr>
      <vt:lpstr>Sheet3</vt:lpstr>
    </vt:vector>
  </TitlesOfParts>
  <Company>Nguyen 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Truong</dc:creator>
  <cp:lastModifiedBy>DELL</cp:lastModifiedBy>
  <cp:lastPrinted>2019-10-10T02:06:25Z</cp:lastPrinted>
  <dcterms:created xsi:type="dcterms:W3CDTF">2019-09-05T01:32:59Z</dcterms:created>
  <dcterms:modified xsi:type="dcterms:W3CDTF">2021-12-20T14:56:51Z</dcterms:modified>
</cp:coreProperties>
</file>